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0" yWindow="460" windowWidth="24460" windowHeight="18400" firstSheet="1" activeTab="6"/>
  </bookViews>
  <sheets>
    <sheet name="Start" sheetId="1" r:id="rId1"/>
    <sheet name="Introduktion" sheetId="2" r:id="rId2"/>
    <sheet name="Spg.skema (master)" sheetId="3" r:id="rId3"/>
    <sheet name="Sammentæl (master)" sheetId="4" r:id="rId4"/>
    <sheet name="Spg.skema (1)" sheetId="5" r:id="rId5"/>
    <sheet name="Sammentæl (1)" sheetId="6" r:id="rId6"/>
    <sheet name="Spg.skema (2)" sheetId="7" r:id="rId7"/>
    <sheet name="Sammentæl (2)" sheetId="8" r:id="rId8"/>
    <sheet name="Spg.skema (3)" sheetId="9" r:id="rId9"/>
    <sheet name="Sammentæl (3)" sheetId="10" r:id="rId10"/>
    <sheet name="Spg.skema (4)" sheetId="11" r:id="rId11"/>
    <sheet name="Sammentæl (4)" sheetId="12" r:id="rId12"/>
    <sheet name="Spg.skema (5)" sheetId="13" r:id="rId13"/>
    <sheet name="Sammentæl (5)" sheetId="14" r:id="rId14"/>
    <sheet name="Spg.skema (6)" sheetId="15" r:id="rId15"/>
    <sheet name="Sammentæl (6)" sheetId="16" r:id="rId16"/>
    <sheet name="Spg.skema (7)" sheetId="17" r:id="rId17"/>
    <sheet name="Sammentæl (7)" sheetId="18" r:id="rId18"/>
    <sheet name="Spg.skema (8)" sheetId="19" r:id="rId19"/>
    <sheet name="Sammentæl (8)" sheetId="20" r:id="rId20"/>
    <sheet name="Spg.skema (9)" sheetId="21" r:id="rId21"/>
    <sheet name="Sammentæl (9)" sheetId="22" r:id="rId22"/>
    <sheet name="Spg.skema (10)" sheetId="23" r:id="rId23"/>
    <sheet name="Sammentæl (10)" sheetId="24" r:id="rId24"/>
    <sheet name="Spg.skema (11)" sheetId="25" r:id="rId25"/>
    <sheet name="Sammentæl (11)" sheetId="26" r:id="rId26"/>
    <sheet name="Spg.skema (12)" sheetId="27" r:id="rId27"/>
    <sheet name="Sammentæl (12)" sheetId="28" r:id="rId28"/>
    <sheet name="Spg.skema (13)" sheetId="29" r:id="rId29"/>
    <sheet name="Sammentæl (13)" sheetId="30" r:id="rId30"/>
    <sheet name="Spg.skema (14)" sheetId="31" r:id="rId31"/>
    <sheet name="Sammentæl (14)" sheetId="32" r:id="rId32"/>
    <sheet name="Spg.skema (15)" sheetId="33" r:id="rId33"/>
    <sheet name="Sammentæl (15)" sheetId="34" r:id="rId34"/>
    <sheet name="Hele skolen" sheetId="35" r:id="rId35"/>
  </sheets>
  <definedNames>
    <definedName name="_xlnm.Print_Area" localSheetId="34">'Hele skolen'!$A$1:$U$63</definedName>
    <definedName name="_xlnm.Print_Area" localSheetId="1">'Introduktion'!$A$1:$I$55</definedName>
    <definedName name="_xlnm.Print_Area" localSheetId="5">'Sammentæl (1)'!$A$1:$G$30</definedName>
    <definedName name="_xlnm.Print_Area" localSheetId="23">'Sammentæl (10)'!$A$1:$G$30</definedName>
    <definedName name="_xlnm.Print_Area" localSheetId="25">'Sammentæl (11)'!$A$1:$G$30</definedName>
    <definedName name="_xlnm.Print_Area" localSheetId="27">'Sammentæl (12)'!$A$1:$G$30</definedName>
    <definedName name="_xlnm.Print_Area" localSheetId="29">'Sammentæl (13)'!$A$1:$G$30</definedName>
    <definedName name="_xlnm.Print_Area" localSheetId="31">'Sammentæl (14)'!$A$1:$G$30</definedName>
    <definedName name="_xlnm.Print_Area" localSheetId="33">'Sammentæl (15)'!$A$1:$G$30</definedName>
    <definedName name="_xlnm.Print_Area" localSheetId="7">'Sammentæl (2)'!$A$1:$G$30</definedName>
    <definedName name="_xlnm.Print_Area" localSheetId="9">'Sammentæl (3)'!$A$1:$G$30</definedName>
    <definedName name="_xlnm.Print_Area" localSheetId="11">'Sammentæl (4)'!$A$1:$G$30</definedName>
    <definedName name="_xlnm.Print_Area" localSheetId="13">'Sammentæl (5)'!$A$1:$G$30</definedName>
    <definedName name="_xlnm.Print_Area" localSheetId="15">'Sammentæl (6)'!$A$1:$G$30</definedName>
    <definedName name="_xlnm.Print_Area" localSheetId="17">'Sammentæl (7)'!$A$1:$G$30</definedName>
    <definedName name="_xlnm.Print_Area" localSheetId="19">'Sammentæl (8)'!$A$1:$G$30</definedName>
    <definedName name="_xlnm.Print_Area" localSheetId="21">'Sammentæl (9)'!$A$1:$G$30</definedName>
    <definedName name="_xlnm.Print_Area" localSheetId="3">'Sammentæl (master)'!$A$1:$G$30</definedName>
    <definedName name="_xlnm.Print_Area" localSheetId="4">'Spg.skema (1)'!$A$1:$AD$55</definedName>
    <definedName name="_xlnm.Print_Area" localSheetId="22">'Spg.skema (10)'!$A$1:$AD$55</definedName>
    <definedName name="_xlnm.Print_Area" localSheetId="24">'Spg.skema (11)'!$A$1:$AD$55</definedName>
    <definedName name="_xlnm.Print_Area" localSheetId="26">'Spg.skema (12)'!$A$1:$AD$55</definedName>
    <definedName name="_xlnm.Print_Area" localSheetId="28">'Spg.skema (13)'!$A$1:$AD$55</definedName>
    <definedName name="_xlnm.Print_Area" localSheetId="30">'Spg.skema (14)'!$A$1:$AD$55</definedName>
    <definedName name="_xlnm.Print_Area" localSheetId="32">'Spg.skema (15)'!$A$1:$AD$55</definedName>
    <definedName name="_xlnm.Print_Area" localSheetId="6">'Spg.skema (2)'!$A$1:$AD$55</definedName>
    <definedName name="_xlnm.Print_Area" localSheetId="8">'Spg.skema (3)'!$A$1:$AD$55</definedName>
    <definedName name="_xlnm.Print_Area" localSheetId="10">'Spg.skema (4)'!$A$1:$AD$55</definedName>
    <definedName name="_xlnm.Print_Area" localSheetId="12">'Spg.skema (5)'!$A$1:$AD$55</definedName>
    <definedName name="_xlnm.Print_Area" localSheetId="14">'Spg.skema (6)'!$A$1:$AD$55</definedName>
    <definedName name="_xlnm.Print_Area" localSheetId="16">'Spg.skema (7)'!$A$1:$AD$55</definedName>
    <definedName name="_xlnm.Print_Area" localSheetId="18">'Spg.skema (8)'!$A$1:$AD$55</definedName>
    <definedName name="_xlnm.Print_Area" localSheetId="20">'Spg.skema (9)'!$A$1:$AD$55</definedName>
    <definedName name="_xlnm.Print_Area" localSheetId="2">'Spg.skema (master)'!$A$1:$AD$54</definedName>
    <definedName name="_xlnm.Print_Area" localSheetId="0">'Start'!$B$1:$I$47</definedName>
  </definedNames>
  <calcPr fullCalcOnLoad="1"/>
</workbook>
</file>

<file path=xl/sharedStrings.xml><?xml version="1.0" encoding="utf-8"?>
<sst xmlns="http://schemas.openxmlformats.org/spreadsheetml/2006/main" count="3668" uniqueCount="224">
  <si>
    <t xml:space="preserve">De fleste skoler ser givetvis deres arbejdsplads som et sted, hvor der er store muligheder for øget </t>
  </si>
  <si>
    <t>udvikling med høj indflydelse på eget arbejde.</t>
  </si>
  <si>
    <t xml:space="preserve">Diagrammet herunder skitserer sammenhæng mellem forskellige jobtyper og de mekanismer der </t>
  </si>
  <si>
    <r>
      <t>1.</t>
    </r>
    <r>
      <rPr>
        <sz val="7"/>
        <rFont val="Times New Roman"/>
        <family val="0"/>
      </rPr>
      <t xml:space="preserve">     </t>
    </r>
    <r>
      <rPr>
        <sz val="12"/>
        <rFont val="Times New Roman"/>
        <family val="0"/>
      </rPr>
      <t>Identifikation og kortlægning af virksomhedens arbejdsmiljøforhold</t>
    </r>
  </si>
  <si>
    <r>
      <t>2.</t>
    </r>
    <r>
      <rPr>
        <sz val="7"/>
        <rFont val="Times New Roman"/>
        <family val="0"/>
      </rPr>
      <t xml:space="preserve">     </t>
    </r>
    <r>
      <rPr>
        <sz val="12"/>
        <rFont val="Times New Roman"/>
        <family val="0"/>
      </rPr>
      <t>Beskrivelse og vurdering af virksomhedens arbejdsmiljøproblemer</t>
    </r>
  </si>
  <si>
    <r>
      <t>3.</t>
    </r>
    <r>
      <rPr>
        <sz val="7"/>
        <rFont val="Times New Roman"/>
        <family val="0"/>
      </rPr>
      <t xml:space="preserve">     </t>
    </r>
    <r>
      <rPr>
        <sz val="12"/>
        <rFont val="Times New Roman"/>
        <family val="0"/>
      </rPr>
      <t>Prioritering og opstilling af handleplan til løsning af virksomhedens arbejdsmiljøproblemer</t>
    </r>
  </si>
  <si>
    <r>
      <t>4.</t>
    </r>
    <r>
      <rPr>
        <sz val="7"/>
        <rFont val="Times New Roman"/>
        <family val="0"/>
      </rPr>
      <t xml:space="preserve">     </t>
    </r>
    <r>
      <rPr>
        <sz val="12"/>
        <rFont val="Times New Roman"/>
        <family val="0"/>
      </rPr>
      <t>Retningslinier for opfølgning på handleplanen.</t>
    </r>
  </si>
  <si>
    <t>Desuden har AT i april 1998 udgivet en „Håndbog om Psykisk Arbejdsmiljø”.</t>
  </si>
  <si>
    <t xml:space="preserve">aspekter af at udarbejde en beskrivelse af det psykiske arbejdsmiljø, før dette arbejde sættes i gang. </t>
  </si>
  <si>
    <t xml:space="preserve">Sammentælling af points for hele skolen </t>
  </si>
  <si>
    <t>enkelte medarbejder og hele skole, skal I selv sætte skalaerne på alle afbildinger af hele skolens</t>
  </si>
  <si>
    <t xml:space="preserve">Dette materiale indeholder 15 skemaer. For at få en sammenlignelig kontur mellem den </t>
  </si>
  <si>
    <t>hvor man kan indstille maksimum for optællingen.</t>
  </si>
  <si>
    <t>tal. Med 15 skemaer er denne projektmappe ret grafiktung, hvorfor det anbefales at bruge</t>
  </si>
  <si>
    <t>en forholdsvis hurtig computer til databehandlingen.</t>
  </si>
  <si>
    <t>På hvert sæt af spørgsmål kan der opnåes 40 point. I skal altså sætte 'skolens skala´' til</t>
  </si>
  <si>
    <t>Skalaerne indstilles ved at dobbeltklikke på  skalaen, og så vælge sig frem til</t>
  </si>
  <si>
    <t>Materialet er udarbejdet med baggrund i AT-Vejledning D.4.1. fra Juni 2000:</t>
  </si>
  <si>
    <t>Kortlægning af psykisk arbejdsmiljø</t>
  </si>
  <si>
    <t xml:space="preserve">I alt </t>
  </si>
  <si>
    <t>Sjældent (1)</t>
  </si>
  <si>
    <t>III</t>
  </si>
  <si>
    <t>Ledelse, kontakt, støtte og kommunikation på arbejdspladsen</t>
  </si>
  <si>
    <t>IV</t>
  </si>
  <si>
    <t>Hvor ofte får du hjælp og støtte fra dine nærmeste overordnede</t>
  </si>
  <si>
    <t>Dine fremtidsudsigter i arbejdet</t>
  </si>
  <si>
    <t>Det fysiske arbejdsmiljø</t>
  </si>
  <si>
    <t>Måden dine evner bruges på</t>
  </si>
  <si>
    <t xml:space="preserve">karakteriserer disse job. Diagrammet kan være skolen et udmærket redskab som oplæg til den </t>
  </si>
  <si>
    <t xml:space="preserve">proces en kortlægning af det psykiske arbejdsmiljø er. </t>
  </si>
  <si>
    <t>Indflydelse på eget arbejde</t>
  </si>
  <si>
    <t>Lette job</t>
  </si>
  <si>
    <t>Passive job                Stressende job</t>
  </si>
  <si>
    <t xml:space="preserve">  Høj   </t>
  </si>
  <si>
    <t xml:space="preserve">Lav   </t>
  </si>
  <si>
    <t xml:space="preserve"> Lave</t>
  </si>
  <si>
    <t>Høje</t>
  </si>
  <si>
    <t xml:space="preserve">     Øget belastning</t>
  </si>
  <si>
    <r>
      <t xml:space="preserve">      </t>
    </r>
    <r>
      <rPr>
        <b/>
        <i/>
        <sz val="16"/>
        <color indexed="58"/>
        <rFont val="Times New Roman"/>
        <family val="0"/>
      </rPr>
      <t>Øget udvikling</t>
    </r>
  </si>
  <si>
    <t>Kilde : Karasek,R &amp; Theorel,T. Healthy Work, 1990</t>
  </si>
  <si>
    <t xml:space="preserve">Arbejdsmiljølovens § 15 foreskriver, at skolerne skal udarbejde en Arbejds Plads Vurdering (APV). </t>
  </si>
  <si>
    <t>Denne vurdering skal bestå af:</t>
  </si>
  <si>
    <t>Jobtilfredshed.                                                                                                             Angående dit job i almindelighed.</t>
  </si>
  <si>
    <t xml:space="preserve">Skemaet om det psykiske arbejdsmiljø skal indgå i skolens APV på linie med det øvrige materiale, </t>
  </si>
  <si>
    <t>skolen har udarbejdet.</t>
  </si>
  <si>
    <t xml:space="preserve">Når I udleverer skemaer, skal I være opmærksomme på, at der skal ca. 20 skemaer til for at </t>
  </si>
  <si>
    <t>sikre fuld anonymitet. Hvis I er færre, skal I sørge for, at alle deltagere orienteres om dette forhold.</t>
  </si>
  <si>
    <r>
      <t xml:space="preserve">Til </t>
    </r>
    <r>
      <rPr>
        <i/>
        <sz val="13"/>
        <rFont val="Times New Roman"/>
        <family val="0"/>
      </rPr>
      <t>Identifikation og kortlægning af virksomhedens arbejdsmiljøforhold</t>
    </r>
    <r>
      <rPr>
        <sz val="13"/>
        <rFont val="Times New Roman"/>
        <family val="0"/>
      </rPr>
      <t xml:space="preserve">, hører også en  beskrivelse af </t>
    </r>
  </si>
  <si>
    <t>„Det psykiske arbejdsmiljø”.</t>
  </si>
  <si>
    <t xml:space="preserve">ArbejdsTilsynet har udgivet AT-vejledning D.4.1 i juni 2000, hvori der findes dels et spørgeskema, </t>
  </si>
  <si>
    <t xml:space="preserve">dels en indledning om de problemstillinger, der er forbundet med brugen af forskellige metoder til </t>
  </si>
  <si>
    <t xml:space="preserve">beskrivelse af det psykiske arbejdsmiljø. </t>
  </si>
  <si>
    <t xml:space="preserve">Det skal meget kraftigt anbefales, at skolerne bruger god tid til at sætte sig ind i de psykologiske </t>
  </si>
  <si>
    <t xml:space="preserve">Sørg for at skabe klarhed og åbenhed om hvad der indgår i beskrivelsen, hvad det skal bruges til, og </t>
  </si>
  <si>
    <t xml:space="preserve">hvilket tidsperspektiv den slags processer  har. </t>
  </si>
  <si>
    <t>Har du været trist til mode</t>
  </si>
  <si>
    <t>Har du følt dig træt</t>
  </si>
  <si>
    <t>Jeg har været lettere irritabel</t>
  </si>
  <si>
    <t>Har du været glad og tilfreds</t>
  </si>
  <si>
    <t>Sammentælling af points for dette skema</t>
  </si>
  <si>
    <t>Lidt af tiden(6)</t>
  </si>
  <si>
    <t>Får du al den in formation du behøver, for at klare dit arbejde godt</t>
  </si>
  <si>
    <t>Er den nærmeste ledelse på din arbejdsplads god til at planlægge arbejdet</t>
  </si>
  <si>
    <t>Nogle problemer kan det tage år at ændre på, andre kan måske slet ikke ændres.</t>
  </si>
  <si>
    <t>Aktive job</t>
  </si>
  <si>
    <t>Arbejdskrav</t>
  </si>
  <si>
    <r>
      <t xml:space="preserve">på samlesekmaet for hele skolen. Sørg for at instruere grundigt i, at der skal svares med </t>
    </r>
    <r>
      <rPr>
        <b/>
        <sz val="12"/>
        <rFont val="Helv"/>
        <family val="0"/>
      </rPr>
      <t>tal</t>
    </r>
  </si>
  <si>
    <t xml:space="preserve"> i pågældende kolonne. Det letter oprællingen meget.Har I problemer med at rette materialet til, </t>
  </si>
  <si>
    <t>er I velkomne til at henvende jer til Friskolernes Kontor.</t>
  </si>
  <si>
    <t>Jeg har været initiativløs</t>
  </si>
  <si>
    <t>Hele tiden(5)</t>
  </si>
  <si>
    <t>Det meste af tiden(4)</t>
  </si>
  <si>
    <t>En hel del af tiden(3)</t>
  </si>
  <si>
    <t>Krav</t>
  </si>
  <si>
    <t>Indflydelse og udvikling</t>
  </si>
  <si>
    <t xml:space="preserve">Ledelse,  kommunikation </t>
  </si>
  <si>
    <t xml:space="preserve">      Tryghed i arbejdet</t>
  </si>
  <si>
    <t xml:space="preserve">Antal eksempler på : </t>
  </si>
  <si>
    <t>Har været udsat for mobning</t>
  </si>
  <si>
    <t>Mener der foregår mobning</t>
  </si>
  <si>
    <t>Har været udsat for seksuel chikane</t>
  </si>
  <si>
    <t>Har været udsat for vold</t>
  </si>
  <si>
    <t>Har været udsat for trusler om vold</t>
  </si>
  <si>
    <t>Om skemaet til psykisk arbejdsmiljø</t>
  </si>
  <si>
    <t>Materialet kan anvendes til så mange personer, som det ønskes.</t>
  </si>
  <si>
    <t>Har du stor indflydelse på beslutninger om eget arbejde</t>
  </si>
  <si>
    <t>b</t>
  </si>
  <si>
    <t>Kunne du tænke dig at være på din nuværende arbbejdsplads resten af dit liv</t>
  </si>
  <si>
    <t>c</t>
  </si>
  <si>
    <t>antal skemaer * 40. Ved eks.vis 8 lærere skal maksimum altså sættes til 320.</t>
  </si>
  <si>
    <t xml:space="preserve">Vi skal anbefale, at I bruger god tid til dels at forberede og indhente viden i skolens sikkerheds- </t>
  </si>
  <si>
    <t>gruppe dels lave en grundig og perspektivrig introduktion blandt øvrige medarbejdere.</t>
  </si>
  <si>
    <t>Det psykiske arbejdsmiljø.</t>
  </si>
  <si>
    <t>Har du mulighed for at lære noget nyt gennem dit arbejde</t>
  </si>
  <si>
    <t>g</t>
  </si>
  <si>
    <t>Har du indflydelse på hvad du laver på dit arbejde</t>
  </si>
  <si>
    <t>h</t>
  </si>
  <si>
    <t>Føler du, at du yder en vigtig arbejdsindsats</t>
  </si>
  <si>
    <t>i</t>
  </si>
  <si>
    <t>j</t>
  </si>
  <si>
    <t>Synes du, at din arbejdsplads har stor personlig betydning for dig</t>
  </si>
  <si>
    <t>I alt</t>
  </si>
  <si>
    <t>Meget ringe grad (6)</t>
  </si>
  <si>
    <t>Slet ikke (8)</t>
  </si>
  <si>
    <t xml:space="preserve"> - Blive arbejdsløs</t>
  </si>
  <si>
    <t>Hvor ofte får du hjælp og støtte fra dine kollegaer</t>
  </si>
  <si>
    <t xml:space="preserve"> - Du på grund af ny teknik bliver overflødig</t>
  </si>
  <si>
    <t>Hvor ofte taler du med dine overordnede om, hvor godt du udfører dit arbejde</t>
  </si>
  <si>
    <t>I høj grad (4)</t>
  </si>
  <si>
    <t>Dit job som helhed, alt taget i betragtning</t>
  </si>
  <si>
    <t>Hele tiden(0)</t>
  </si>
  <si>
    <t>Det meste af tiden(1)</t>
  </si>
  <si>
    <t>En hel del af tiden(2)</t>
  </si>
  <si>
    <t>Noget af tiden(3)</t>
  </si>
  <si>
    <t>Lidt af tiden(4)</t>
  </si>
  <si>
    <t>På intet tidspunkt (5)</t>
  </si>
  <si>
    <t>Points</t>
  </si>
  <si>
    <t>VII</t>
  </si>
  <si>
    <t>Har du været meget nervøs</t>
  </si>
  <si>
    <t>Har du følt dig veloplagt og fuld af liv</t>
  </si>
  <si>
    <t xml:space="preserve"> Er du bekymret for at :</t>
  </si>
  <si>
    <t xml:space="preserve"> - Du ikke får mulighed for tilstrækkelig efteruddannelse</t>
  </si>
  <si>
    <t>I meget høj grad (8)</t>
  </si>
  <si>
    <t>I høj grad (6)</t>
  </si>
  <si>
    <t>Delvist (4)</t>
  </si>
  <si>
    <t>Arbejdsbelastninger på dit helbred alt i alt ?</t>
  </si>
  <si>
    <t>Er der et godt samarbejde blandt kollegaerne på din arbejdsplads</t>
  </si>
  <si>
    <t>I meget høj grad (5)</t>
  </si>
  <si>
    <t>Delvist (3)</t>
  </si>
  <si>
    <t>Ringe grad (2)</t>
  </si>
  <si>
    <t>Meget ringe grad (1)</t>
  </si>
  <si>
    <t>Altid(4)</t>
  </si>
  <si>
    <t>Ofte (3)</t>
  </si>
  <si>
    <t>Somme tider(2)</t>
  </si>
  <si>
    <t>Næsten aldrig(0)</t>
  </si>
  <si>
    <t>Point</t>
  </si>
  <si>
    <t>I meget høj grad(4)</t>
  </si>
  <si>
    <t>I høj grad (3)</t>
  </si>
  <si>
    <t>Delvist(2)</t>
  </si>
  <si>
    <t>Ringe grad(1)</t>
  </si>
  <si>
    <t>Meget ringe grad(0)</t>
  </si>
  <si>
    <t>I</t>
  </si>
  <si>
    <t>Krav i arbejdet</t>
  </si>
  <si>
    <t>II</t>
  </si>
  <si>
    <t>Indflydelse og udviklingsmuligheder i arbejdet.</t>
  </si>
  <si>
    <t>a</t>
  </si>
  <si>
    <t>Er det nødvendigt at arbejde meget hurtigt</t>
  </si>
  <si>
    <t>Er du  tilfreds med:</t>
  </si>
  <si>
    <t>Noget af tiden(4)</t>
  </si>
  <si>
    <t>På intet tidspunkt(8)</t>
  </si>
  <si>
    <t>Psykisk velvære.</t>
  </si>
  <si>
    <t>Noget af tiden(2)</t>
  </si>
  <si>
    <t>Lidt af tiden(1)</t>
  </si>
  <si>
    <t>På intet tidspunkt (0)</t>
  </si>
  <si>
    <t xml:space="preserve">I skal på forhånd give hvert skema et nummer, som kun den enkelte medarbejder ved hvad er. </t>
  </si>
  <si>
    <t xml:space="preserve">Så kan vedkommende se,hvorledes egne besvarelser ligger i forhold til kollegaers. </t>
  </si>
  <si>
    <t>Ikke mindst fremgår det her hvor forskelligt besvarelserne kan være.</t>
  </si>
  <si>
    <t xml:space="preserve">Skolernes kan selv udskrive 'master'-siderne. Hvis I ønsker at bruge den elektroniske udgave </t>
  </si>
  <si>
    <t xml:space="preserve">til at tælle op med, skal I selv kopiere det nødvendige antal ark og dernæst lave optællinger </t>
  </si>
  <si>
    <t>Har du været udsat for seksuel chikane på arbejdspladsen</t>
  </si>
  <si>
    <t>Foregår der efter din mening seksuel chikane mellem voksne på jeres skole.</t>
  </si>
  <si>
    <t xml:space="preserve">Vitalitet </t>
  </si>
  <si>
    <t xml:space="preserve">Jobtilfredshed </t>
  </si>
  <si>
    <t>Psykisk velvære</t>
  </si>
  <si>
    <t>Har du følt dig rolig og afslappet</t>
  </si>
  <si>
    <t xml:space="preserve">Vitalitet. </t>
  </si>
  <si>
    <t>Hvordan har du haft det de sidste 4 uger? Hvor stor en del af de sidste 4 uger?</t>
  </si>
  <si>
    <t>Jeg har ikke orket at beskæftige mig med andre</t>
  </si>
  <si>
    <t>-  Du vil få svært ved at finde et nyt job, hvis du bliver arbejdsløs</t>
  </si>
  <si>
    <t>Hvor ofte taler du med dine kollegaer om, hvor godt du udfører dit arbejde</t>
  </si>
  <si>
    <t xml:space="preserve"> - Du mod din vilje flyttes til andet abejde</t>
  </si>
  <si>
    <t>VIII</t>
  </si>
  <si>
    <t>Ja</t>
  </si>
  <si>
    <t>Nej</t>
  </si>
  <si>
    <t>Sæt kryds</t>
  </si>
  <si>
    <t>Har du været udsat for mobning på arbejdspladsen</t>
  </si>
  <si>
    <t>Er evt. problemer løst.</t>
  </si>
  <si>
    <t>Foregår der efter din mening mobning mellem voksne på jeres skole.</t>
  </si>
  <si>
    <t>Vold - Trusler om vold</t>
  </si>
  <si>
    <t>Har du været udsat for vold på arbejdspladsen</t>
  </si>
  <si>
    <t>Har du været udsat for trusler om vold på arbejdspladsen</t>
  </si>
  <si>
    <t>IX</t>
  </si>
  <si>
    <t>X</t>
  </si>
  <si>
    <t xml:space="preserve">Mobning </t>
  </si>
  <si>
    <t>Seksuel chikane</t>
  </si>
  <si>
    <t>Informeres der om vigtige beslutninger, ændringer og fremtidsplaner i god tid</t>
  </si>
  <si>
    <t>Er den nærmeste ledelse på din arbejdsplads god til at løse konflikter</t>
  </si>
  <si>
    <t>Føler du dig som en del af et fællesskab på din arbejdsplads</t>
  </si>
  <si>
    <t>V</t>
  </si>
  <si>
    <t>VI</t>
  </si>
  <si>
    <t>Har du været så langt nede, at intet kunne opmuntre dig</t>
  </si>
  <si>
    <t>Har du været fuld af energi</t>
  </si>
  <si>
    <t>Har du følt dig udslidt</t>
  </si>
  <si>
    <t>Næsten aldrig(1)</t>
  </si>
  <si>
    <t>Aldrig(0)</t>
  </si>
  <si>
    <t>Sjældent(2)</t>
  </si>
  <si>
    <t>Somme tider(3)</t>
  </si>
  <si>
    <t>Ofte (4)</t>
  </si>
  <si>
    <t>Altid(5)</t>
  </si>
  <si>
    <t>Kræver dit arbejde, at du skjuler dine følelser</t>
  </si>
  <si>
    <t>Kræver dit arbejde at du træffer svære beslutninger</t>
  </si>
  <si>
    <t>Slet ikke (0)</t>
  </si>
  <si>
    <t xml:space="preserve">Skema nr. : </t>
  </si>
  <si>
    <t xml:space="preserve">       Tryghed i arbejdet</t>
  </si>
  <si>
    <t>Er dit arbejde ujævnt fordelt, så det hober sig op</t>
  </si>
  <si>
    <t>Kræver dit arbejde at du er initiativrig</t>
  </si>
  <si>
    <t>d</t>
  </si>
  <si>
    <t>Har du indflydelse på mængden af dit arbejde</t>
  </si>
  <si>
    <t>e</t>
  </si>
  <si>
    <t>Hvor ofte sker det, at du ikke når alle dine arbejdsopgaver</t>
  </si>
  <si>
    <t>Er dine arbejdsopgaver meningsfulde</t>
  </si>
  <si>
    <t>f</t>
  </si>
  <si>
    <t xml:space="preserve">Bliver du følelsesmæssigt berørt af dit arbejde </t>
  </si>
  <si>
    <t>Sammentælling af points for hele skolen</t>
  </si>
  <si>
    <t>Bringer dit arbejde dig i følelsesmæsigt belastende situationer</t>
  </si>
  <si>
    <t xml:space="preserve"> </t>
  </si>
  <si>
    <t xml:space="preserve">  </t>
  </si>
  <si>
    <t xml:space="preserve">   </t>
  </si>
  <si>
    <t>Jeg er blevet forhindret i at have tid til afslapning eller fornøjelser</t>
  </si>
  <si>
    <t>Tryghed i arbejdet.</t>
  </si>
  <si>
    <t>I meget høj grad (0)</t>
  </si>
  <si>
    <t>I høj grad (1)</t>
  </si>
  <si>
    <t>Delvist (2)</t>
  </si>
  <si>
    <t>Ringe grad (4)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</si>
</sst>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.&quot;#,##0;\-&quot;kr.&quot;#,##0"/>
    <numFmt numFmtId="165" formatCode="&quot;kr.&quot;#,##0;[Red]\-&quot;kr.&quot;#,##0"/>
    <numFmt numFmtId="166" formatCode="&quot;kr.&quot;#,##0.00;\-&quot;kr.&quot;#,##0.00"/>
    <numFmt numFmtId="167" formatCode="&quot;kr.&quot;#,##0.00;[Red]\-&quot;kr.&quot;#,##0.00"/>
    <numFmt numFmtId="168" formatCode="_-&quot;kr.&quot;* #,##0_-;\-&quot;kr.&quot;* #,##0_-;_-&quot;kr.&quot;* &quot;-&quot;_-;_-@_-"/>
    <numFmt numFmtId="169" formatCode="_-* #,##0_-;\-* #,##0_-;_-* &quot;-&quot;_-;_-@_-"/>
    <numFmt numFmtId="170" formatCode="_-&quot;kr.&quot;* #,##0.00_-;\-&quot;kr.&quot;* #,##0.00_-;_-&quot;kr.&quot;* &quot;-&quot;??_-;_-@_-"/>
    <numFmt numFmtId="171" formatCode="_-* #,##0.00_-;\-* #,##0.00_-;_-* &quot;-&quot;??_-;_-@_-"/>
  </numFmts>
  <fonts count="8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b/>
      <sz val="14"/>
      <name val="Geneva"/>
      <family val="0"/>
    </font>
    <font>
      <sz val="8"/>
      <name val="Geneva"/>
      <family val="0"/>
    </font>
    <font>
      <sz val="8.5"/>
      <name val="Geneva"/>
      <family val="0"/>
    </font>
    <font>
      <sz val="9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sz val="8"/>
      <name val="Helv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Helv"/>
      <family val="0"/>
    </font>
    <font>
      <b/>
      <sz val="14"/>
      <name val="Helv"/>
      <family val="0"/>
    </font>
    <font>
      <sz val="14"/>
      <name val="Times New Roman"/>
      <family val="0"/>
    </font>
    <font>
      <b/>
      <sz val="16"/>
      <name val="Times New Roman"/>
      <family val="0"/>
    </font>
    <font>
      <sz val="6"/>
      <name val="Times New Roman"/>
      <family val="0"/>
    </font>
    <font>
      <sz val="13"/>
      <name val="Times New Roman"/>
      <family val="0"/>
    </font>
    <font>
      <sz val="12"/>
      <name val="Times New Roman"/>
      <family val="0"/>
    </font>
    <font>
      <sz val="7"/>
      <name val="Times New Roman"/>
      <family val="0"/>
    </font>
    <font>
      <i/>
      <sz val="13"/>
      <name val="Times New Roman"/>
      <family val="0"/>
    </font>
    <font>
      <b/>
      <sz val="14"/>
      <name val="Times New Roman"/>
      <family val="0"/>
    </font>
    <font>
      <b/>
      <sz val="13"/>
      <name val="Times New Roman"/>
      <family val="0"/>
    </font>
    <font>
      <sz val="9"/>
      <name val="Times New Roman"/>
      <family val="0"/>
    </font>
    <font>
      <sz val="8"/>
      <name val="Arial Narrow"/>
      <family val="0"/>
    </font>
    <font>
      <b/>
      <i/>
      <sz val="16"/>
      <color indexed="16"/>
      <name val="Times New Roman"/>
      <family val="0"/>
    </font>
    <font>
      <sz val="16"/>
      <color indexed="58"/>
      <name val="Times New Roman"/>
      <family val="0"/>
    </font>
    <font>
      <b/>
      <i/>
      <sz val="16"/>
      <color indexed="58"/>
      <name val="Times New Roman"/>
      <family val="0"/>
    </font>
    <font>
      <b/>
      <sz val="14"/>
      <color indexed="12"/>
      <name val="Times New Roman"/>
      <family val="0"/>
    </font>
    <font>
      <b/>
      <sz val="24"/>
      <name val="Times New Roman"/>
      <family val="0"/>
    </font>
    <font>
      <i/>
      <sz val="12"/>
      <name val="Helv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Geneva"/>
      <family val="0"/>
    </font>
    <font>
      <sz val="12"/>
      <color indexed="8"/>
      <name val="Geneva"/>
      <family val="0"/>
    </font>
    <font>
      <sz val="10"/>
      <color indexed="8"/>
      <name val="Geneva"/>
      <family val="0"/>
    </font>
    <font>
      <sz val="10.25"/>
      <color indexed="8"/>
      <name val="Geneva"/>
      <family val="0"/>
    </font>
    <font>
      <sz val="9.25"/>
      <color indexed="8"/>
      <name val="Geneva"/>
      <family val="0"/>
    </font>
    <font>
      <sz val="11"/>
      <color indexed="8"/>
      <name val="Geneva"/>
      <family val="0"/>
    </font>
    <font>
      <b/>
      <sz val="14"/>
      <color indexed="8"/>
      <name val="Geneva"/>
      <family val="0"/>
    </font>
    <font>
      <sz val="12"/>
      <color indexed="8"/>
      <name val="Helv"/>
      <family val="0"/>
    </font>
    <font>
      <sz val="8"/>
      <color indexed="8"/>
      <name val="Geneva"/>
      <family val="0"/>
    </font>
    <font>
      <b/>
      <sz val="9.25"/>
      <color indexed="8"/>
      <name val="Geneva"/>
      <family val="0"/>
    </font>
    <font>
      <sz val="5.75"/>
      <color indexed="8"/>
      <name val="Geneva"/>
      <family val="0"/>
    </font>
    <font>
      <sz val="5.5"/>
      <color indexed="8"/>
      <name val="Geneva"/>
      <family val="0"/>
    </font>
    <font>
      <sz val="10.75"/>
      <color indexed="8"/>
      <name val="Geneva"/>
      <family val="0"/>
    </font>
    <font>
      <sz val="11.5"/>
      <color indexed="8"/>
      <name val="Geneva"/>
      <family val="0"/>
    </font>
    <font>
      <b/>
      <sz val="14.5"/>
      <color indexed="8"/>
      <name val="Geneva"/>
      <family val="0"/>
    </font>
    <font>
      <sz val="8.25"/>
      <color indexed="8"/>
      <name val="Geneva"/>
      <family val="0"/>
    </font>
    <font>
      <sz val="4.5"/>
      <color indexed="8"/>
      <name val="Geneva"/>
      <family val="0"/>
    </font>
    <font>
      <b/>
      <sz val="8"/>
      <color indexed="8"/>
      <name val="Geneva"/>
      <family val="0"/>
    </font>
    <font>
      <sz val="4.75"/>
      <color indexed="8"/>
      <name val="Geneva"/>
      <family val="0"/>
    </font>
    <font>
      <sz val="4.25"/>
      <color indexed="8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74" fillId="21" borderId="2" applyNumberFormat="0" applyAlignment="0" applyProtection="0"/>
    <xf numFmtId="0" fontId="14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7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0" borderId="3" applyNumberFormat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80" fillId="21" borderId="4" applyNumberFormat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4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51" applyAlignment="1">
      <alignment horizontal="center"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1" fillId="0" borderId="0" xfId="51" applyFont="1" applyBorder="1" applyAlignment="1">
      <alignment horizontal="center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right"/>
      <protection/>
    </xf>
    <xf numFmtId="0" fontId="6" fillId="0" borderId="10" xfId="51" applyFont="1" applyBorder="1" applyAlignment="1">
      <alignment horizontal="center"/>
      <protection/>
    </xf>
    <xf numFmtId="0" fontId="1" fillId="0" borderId="0" xfId="51" applyFont="1" applyBorder="1" applyAlignment="1">
      <alignment horizontal="center" wrapText="1"/>
      <protection/>
    </xf>
    <xf numFmtId="0" fontId="5" fillId="0" borderId="0" xfId="51" applyFont="1" applyBorder="1" applyAlignment="1">
      <alignment horizontal="right"/>
      <protection/>
    </xf>
    <xf numFmtId="0" fontId="5" fillId="0" borderId="0" xfId="51" applyFont="1" applyBorder="1" applyAlignment="1">
      <alignment horizontal="center"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horizontal="center"/>
      <protection/>
    </xf>
    <xf numFmtId="0" fontId="0" fillId="0" borderId="0" xfId="51" applyBorder="1" applyAlignment="1">
      <alignment horizontal="center"/>
      <protection/>
    </xf>
    <xf numFmtId="0" fontId="1" fillId="0" borderId="0" xfId="51" applyFont="1" applyFill="1" applyBorder="1" applyAlignment="1">
      <alignment horizontal="center" textRotation="68"/>
      <protection/>
    </xf>
    <xf numFmtId="0" fontId="0" fillId="0" borderId="11" xfId="51" applyBorder="1" applyAlignment="1">
      <alignment horizontal="center"/>
      <protection/>
    </xf>
    <xf numFmtId="0" fontId="11" fillId="0" borderId="12" xfId="51" applyFont="1" applyBorder="1" applyAlignment="1">
      <alignment horizontal="center"/>
      <protection/>
    </xf>
    <xf numFmtId="0" fontId="11" fillId="0" borderId="13" xfId="51" applyFont="1" applyBorder="1">
      <alignment/>
      <protection/>
    </xf>
    <xf numFmtId="0" fontId="5" fillId="0" borderId="0" xfId="51" applyFont="1" applyBorder="1">
      <alignment/>
      <protection/>
    </xf>
    <xf numFmtId="0" fontId="5" fillId="0" borderId="14" xfId="51" applyFont="1" applyBorder="1">
      <alignment/>
      <protection/>
    </xf>
    <xf numFmtId="0" fontId="11" fillId="0" borderId="15" xfId="51" applyFont="1" applyBorder="1" applyAlignment="1">
      <alignment vertical="center"/>
      <protection/>
    </xf>
    <xf numFmtId="0" fontId="11" fillId="0" borderId="16" xfId="51" applyFont="1" applyBorder="1">
      <alignment/>
      <protection/>
    </xf>
    <xf numFmtId="0" fontId="5" fillId="0" borderId="16" xfId="51" applyFont="1" applyBorder="1">
      <alignment/>
      <protection/>
    </xf>
    <xf numFmtId="0" fontId="11" fillId="0" borderId="13" xfId="51" applyFont="1" applyBorder="1" applyAlignment="1">
      <alignment wrapText="1"/>
      <protection/>
    </xf>
    <xf numFmtId="0" fontId="11" fillId="0" borderId="17" xfId="51" applyFont="1" applyBorder="1" applyAlignment="1">
      <alignment horizontal="center"/>
      <protection/>
    </xf>
    <xf numFmtId="0" fontId="5" fillId="0" borderId="18" xfId="51" applyFont="1" applyBorder="1">
      <alignment/>
      <protection/>
    </xf>
    <xf numFmtId="0" fontId="11" fillId="0" borderId="11" xfId="51" applyFont="1" applyBorder="1" applyAlignment="1">
      <alignment horizontal="center"/>
      <protection/>
    </xf>
    <xf numFmtId="0" fontId="11" fillId="0" borderId="19" xfId="51" applyFont="1" applyBorder="1" applyAlignment="1">
      <alignment wrapText="1"/>
      <protection/>
    </xf>
    <xf numFmtId="0" fontId="11" fillId="0" borderId="20" xfId="51" applyFont="1" applyBorder="1" applyAlignment="1">
      <alignment wrapText="1"/>
      <protection/>
    </xf>
    <xf numFmtId="0" fontId="0" fillId="0" borderId="19" xfId="51" applyFont="1" applyBorder="1" applyAlignment="1">
      <alignment wrapText="1"/>
      <protection/>
    </xf>
    <xf numFmtId="0" fontId="0" fillId="0" borderId="20" xfId="51" applyFont="1" applyBorder="1" applyAlignment="1">
      <alignment wrapText="1"/>
      <protection/>
    </xf>
    <xf numFmtId="0" fontId="5" fillId="0" borderId="20" xfId="51" applyFont="1" applyBorder="1">
      <alignment/>
      <protection/>
    </xf>
    <xf numFmtId="0" fontId="0" fillId="0" borderId="21" xfId="51" applyBorder="1" applyAlignment="1">
      <alignment horizontal="center"/>
      <protection/>
    </xf>
    <xf numFmtId="0" fontId="1" fillId="0" borderId="21" xfId="51" applyFont="1" applyBorder="1" applyAlignment="1">
      <alignment wrapText="1"/>
      <protection/>
    </xf>
    <xf numFmtId="0" fontId="0" fillId="0" borderId="21" xfId="51" applyBorder="1" applyAlignment="1">
      <alignment wrapText="1"/>
      <protection/>
    </xf>
    <xf numFmtId="0" fontId="5" fillId="0" borderId="21" xfId="51" applyFont="1" applyBorder="1">
      <alignment/>
      <protection/>
    </xf>
    <xf numFmtId="0" fontId="0" fillId="0" borderId="21" xfId="51" applyFont="1" applyBorder="1" applyAlignment="1">
      <alignment wrapText="1"/>
      <protection/>
    </xf>
    <xf numFmtId="0" fontId="0" fillId="0" borderId="12" xfId="51" applyBorder="1" applyAlignment="1">
      <alignment horizontal="center"/>
      <protection/>
    </xf>
    <xf numFmtId="0" fontId="0" fillId="0" borderId="19" xfId="51" applyBorder="1" applyAlignment="1">
      <alignment wrapText="1"/>
      <protection/>
    </xf>
    <xf numFmtId="0" fontId="0" fillId="0" borderId="20" xfId="51" applyBorder="1" applyAlignment="1">
      <alignment wrapText="1"/>
      <protection/>
    </xf>
    <xf numFmtId="0" fontId="0" fillId="0" borderId="22" xfId="51" applyBorder="1" applyAlignment="1">
      <alignment horizontal="center"/>
      <protection/>
    </xf>
    <xf numFmtId="0" fontId="0" fillId="0" borderId="19" xfId="51" applyBorder="1" applyAlignment="1">
      <alignment horizontal="center"/>
      <protection/>
    </xf>
    <xf numFmtId="0" fontId="0" fillId="0" borderId="19" xfId="51" applyBorder="1" applyAlignment="1">
      <alignment horizontal="left" wrapText="1"/>
      <protection/>
    </xf>
    <xf numFmtId="0" fontId="5" fillId="0" borderId="19" xfId="51" applyFont="1" applyBorder="1">
      <alignment/>
      <protection/>
    </xf>
    <xf numFmtId="0" fontId="0" fillId="0" borderId="0" xfId="51" applyBorder="1" applyAlignment="1">
      <alignment wrapText="1"/>
      <protection/>
    </xf>
    <xf numFmtId="0" fontId="1" fillId="0" borderId="0" xfId="51" applyFont="1" applyAlignment="1">
      <alignment horizontal="center"/>
      <protection/>
    </xf>
    <xf numFmtId="0" fontId="5" fillId="0" borderId="10" xfId="51" applyFont="1" applyBorder="1">
      <alignment/>
      <protection/>
    </xf>
    <xf numFmtId="0" fontId="10" fillId="0" borderId="23" xfId="51" applyFont="1" applyBorder="1" applyAlignment="1">
      <alignment horizontal="left" vertical="center" wrapText="1"/>
      <protection/>
    </xf>
    <xf numFmtId="0" fontId="10" fillId="0" borderId="24" xfId="51" applyFont="1" applyBorder="1" applyAlignment="1">
      <alignment horizontal="left" vertical="center" wrapText="1"/>
      <protection/>
    </xf>
    <xf numFmtId="0" fontId="5" fillId="0" borderId="25" xfId="51" applyFont="1" applyFill="1" applyBorder="1">
      <alignment/>
      <protection/>
    </xf>
    <xf numFmtId="0" fontId="11" fillId="0" borderId="0" xfId="0" applyFont="1" applyAlignment="1">
      <alignment/>
    </xf>
    <xf numFmtId="0" fontId="11" fillId="0" borderId="12" xfId="51" applyFont="1" applyFill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11" fillId="0" borderId="10" xfId="51" applyFont="1" applyBorder="1">
      <alignment/>
      <protection/>
    </xf>
    <xf numFmtId="0" fontId="11" fillId="0" borderId="12" xfId="51" applyFont="1" applyBorder="1" applyAlignment="1">
      <alignment horizontal="center" vertical="center"/>
      <protection/>
    </xf>
    <xf numFmtId="0" fontId="5" fillId="0" borderId="16" xfId="51" applyFont="1" applyBorder="1" applyAlignment="1">
      <alignment vertical="center"/>
      <protection/>
    </xf>
    <xf numFmtId="0" fontId="4" fillId="0" borderId="19" xfId="51" applyFont="1" applyBorder="1">
      <alignment/>
      <protection/>
    </xf>
    <xf numFmtId="0" fontId="10" fillId="0" borderId="27" xfId="51" applyFont="1" applyBorder="1" applyAlignment="1">
      <alignment horizontal="center"/>
      <protection/>
    </xf>
    <xf numFmtId="0" fontId="0" fillId="0" borderId="28" xfId="0" applyBorder="1" applyAlignment="1">
      <alignment/>
    </xf>
    <xf numFmtId="0" fontId="5" fillId="0" borderId="29" xfId="51" applyFont="1" applyBorder="1">
      <alignment/>
      <protection/>
    </xf>
    <xf numFmtId="0" fontId="5" fillId="0" borderId="30" xfId="51" applyFont="1" applyBorder="1">
      <alignment/>
      <protection/>
    </xf>
    <xf numFmtId="0" fontId="5" fillId="0" borderId="26" xfId="51" applyFont="1" applyBorder="1">
      <alignment/>
      <protection/>
    </xf>
    <xf numFmtId="0" fontId="11" fillId="0" borderId="12" xfId="0" applyFont="1" applyBorder="1" applyAlignment="1">
      <alignment horizontal="center"/>
    </xf>
    <xf numFmtId="0" fontId="10" fillId="0" borderId="21" xfId="51" applyFont="1" applyBorder="1" applyAlignment="1">
      <alignment vertical="center" wrapText="1"/>
      <protection/>
    </xf>
    <xf numFmtId="0" fontId="10" fillId="0" borderId="19" xfId="51" applyFont="1" applyBorder="1" applyAlignment="1">
      <alignment vertical="center" wrapText="1"/>
      <protection/>
    </xf>
    <xf numFmtId="0" fontId="10" fillId="0" borderId="15" xfId="0" applyFont="1" applyBorder="1" applyAlignment="1">
      <alignment/>
    </xf>
    <xf numFmtId="0" fontId="10" fillId="0" borderId="31" xfId="0" applyFont="1" applyBorder="1" applyAlignment="1">
      <alignment/>
    </xf>
    <xf numFmtId="0" fontId="0" fillId="0" borderId="23" xfId="0" applyBorder="1" applyAlignment="1">
      <alignment/>
    </xf>
    <xf numFmtId="0" fontId="11" fillId="0" borderId="3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0" fontId="5" fillId="0" borderId="15" xfId="0" applyFont="1" applyBorder="1" applyAlignment="1">
      <alignment/>
    </xf>
    <xf numFmtId="0" fontId="5" fillId="0" borderId="34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0" fillId="33" borderId="12" xfId="51" applyFont="1" applyFill="1" applyBorder="1" applyAlignment="1">
      <alignment horizontal="center"/>
      <protection/>
    </xf>
    <xf numFmtId="0" fontId="11" fillId="33" borderId="16" xfId="51" applyFont="1" applyFill="1" applyBorder="1">
      <alignment/>
      <protection/>
    </xf>
    <xf numFmtId="0" fontId="10" fillId="33" borderId="33" xfId="5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0" fillId="33" borderId="44" xfId="51" applyFont="1" applyFill="1" applyBorder="1" applyAlignment="1">
      <alignment horizontal="center"/>
      <protection/>
    </xf>
    <xf numFmtId="0" fontId="11" fillId="33" borderId="45" xfId="51" applyFont="1" applyFill="1" applyBorder="1">
      <alignment/>
      <protection/>
    </xf>
    <xf numFmtId="0" fontId="0" fillId="33" borderId="11" xfId="51" applyFill="1" applyBorder="1" applyAlignment="1">
      <alignment horizontal="center"/>
      <protection/>
    </xf>
    <xf numFmtId="0" fontId="0" fillId="33" borderId="19" xfId="51" applyFont="1" applyFill="1" applyBorder="1" applyAlignment="1">
      <alignment horizontal="center" vertical="center" textRotation="65" wrapText="1"/>
      <protection/>
    </xf>
    <xf numFmtId="0" fontId="1" fillId="33" borderId="20" xfId="51" applyFont="1" applyFill="1" applyBorder="1" applyAlignment="1">
      <alignment horizontal="center" vertical="center" textRotation="65" wrapText="1"/>
      <protection/>
    </xf>
    <xf numFmtId="0" fontId="10" fillId="0" borderId="15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0" fontId="0" fillId="0" borderId="0" xfId="51" applyFill="1" applyBorder="1">
      <alignment/>
      <protection/>
    </xf>
    <xf numFmtId="0" fontId="5" fillId="0" borderId="13" xfId="51" applyFont="1" applyBorder="1" applyAlignment="1">
      <alignment wrapText="1"/>
      <protection/>
    </xf>
    <xf numFmtId="0" fontId="5" fillId="0" borderId="46" xfId="51" applyFont="1" applyBorder="1" applyAlignment="1">
      <alignment wrapText="1"/>
      <protection/>
    </xf>
    <xf numFmtId="0" fontId="5" fillId="0" borderId="47" xfId="51" applyFont="1" applyBorder="1" applyAlignment="1">
      <alignment wrapText="1"/>
      <protection/>
    </xf>
    <xf numFmtId="0" fontId="5" fillId="0" borderId="37" xfId="51" applyFont="1" applyBorder="1" applyAlignment="1">
      <alignment horizontal="left" wrapText="1"/>
      <protection/>
    </xf>
    <xf numFmtId="0" fontId="5" fillId="0" borderId="13" xfId="51" applyFont="1" applyBorder="1" applyAlignment="1">
      <alignment horizontal="right" wrapText="1"/>
      <protection/>
    </xf>
    <xf numFmtId="0" fontId="5" fillId="0" borderId="46" xfId="51" applyFont="1" applyBorder="1" applyAlignment="1">
      <alignment horizontal="right" wrapText="1"/>
      <protection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10" fillId="33" borderId="47" xfId="51" applyFont="1" applyFill="1" applyBorder="1">
      <alignment/>
      <protection/>
    </xf>
    <xf numFmtId="0" fontId="10" fillId="33" borderId="37" xfId="51" applyFont="1" applyFill="1" applyBorder="1" applyAlignment="1">
      <alignment vertical="center"/>
      <protection/>
    </xf>
    <xf numFmtId="0" fontId="1" fillId="33" borderId="48" xfId="51" applyFont="1" applyFill="1" applyBorder="1" applyAlignment="1">
      <alignment wrapText="1"/>
      <protection/>
    </xf>
    <xf numFmtId="0" fontId="1" fillId="33" borderId="49" xfId="51" applyFont="1" applyFill="1" applyBorder="1" applyAlignment="1">
      <alignment wrapText="1"/>
      <protection/>
    </xf>
    <xf numFmtId="0" fontId="0" fillId="33" borderId="39" xfId="51" applyFill="1" applyBorder="1" applyAlignment="1">
      <alignment wrapText="1"/>
      <protection/>
    </xf>
    <xf numFmtId="0" fontId="0" fillId="33" borderId="50" xfId="51" applyFill="1" applyBorder="1" applyAlignment="1">
      <alignment wrapText="1"/>
      <protection/>
    </xf>
    <xf numFmtId="0" fontId="1" fillId="33" borderId="41" xfId="51" applyFont="1" applyFill="1" applyBorder="1" applyAlignment="1">
      <alignment wrapText="1"/>
      <protection/>
    </xf>
    <xf numFmtId="0" fontId="0" fillId="33" borderId="41" xfId="51" applyFill="1" applyBorder="1">
      <alignment/>
      <protection/>
    </xf>
    <xf numFmtId="0" fontId="0" fillId="33" borderId="51" xfId="51" applyFill="1" applyBorder="1" applyAlignment="1">
      <alignment wrapText="1"/>
      <protection/>
    </xf>
    <xf numFmtId="0" fontId="5" fillId="0" borderId="13" xfId="51" applyFont="1" applyBorder="1" applyAlignment="1">
      <alignment vertical="center" wrapText="1"/>
      <protection/>
    </xf>
    <xf numFmtId="0" fontId="11" fillId="0" borderId="52" xfId="51" applyFont="1" applyBorder="1" applyAlignment="1">
      <alignment vertical="center"/>
      <protection/>
    </xf>
    <xf numFmtId="0" fontId="9" fillId="0" borderId="53" xfId="51" applyFont="1" applyFill="1" applyBorder="1" applyAlignment="1">
      <alignment textRotation="68" wrapText="1"/>
      <protection/>
    </xf>
    <xf numFmtId="0" fontId="1" fillId="0" borderId="54" xfId="51" applyFont="1" applyFill="1" applyBorder="1" applyAlignment="1">
      <alignment horizontal="center" textRotation="68"/>
      <protection/>
    </xf>
    <xf numFmtId="0" fontId="9" fillId="0" borderId="53" xfId="51" applyFont="1" applyFill="1" applyBorder="1" applyAlignment="1">
      <alignment horizontal="center" vertical="center" textRotation="68" wrapText="1"/>
      <protection/>
    </xf>
    <xf numFmtId="0" fontId="10" fillId="0" borderId="55" xfId="51" applyFont="1" applyBorder="1" applyAlignment="1">
      <alignment horizontal="left" wrapText="1"/>
      <protection/>
    </xf>
    <xf numFmtId="0" fontId="0" fillId="0" borderId="53" xfId="51" applyFont="1" applyBorder="1" applyAlignment="1">
      <alignment horizontal="center" vertical="center" textRotation="65" wrapText="1"/>
      <protection/>
    </xf>
    <xf numFmtId="0" fontId="8" fillId="0" borderId="53" xfId="51" applyFont="1" applyBorder="1" applyAlignment="1">
      <alignment horizontal="center" vertical="center" textRotation="65" wrapText="1"/>
      <protection/>
    </xf>
    <xf numFmtId="0" fontId="1" fillId="0" borderId="54" xfId="51" applyFont="1" applyBorder="1" applyAlignment="1">
      <alignment horizontal="center" vertical="center" textRotation="65" wrapText="1"/>
      <protection/>
    </xf>
    <xf numFmtId="0" fontId="10" fillId="0" borderId="56" xfId="51" applyFont="1" applyBorder="1" applyAlignment="1">
      <alignment wrapText="1"/>
      <protection/>
    </xf>
    <xf numFmtId="0" fontId="5" fillId="0" borderId="46" xfId="51" applyFont="1" applyBorder="1" applyAlignment="1">
      <alignment vertical="center" wrapText="1"/>
      <protection/>
    </xf>
    <xf numFmtId="0" fontId="9" fillId="0" borderId="57" xfId="51" applyFont="1" applyFill="1" applyBorder="1" applyAlignment="1">
      <alignment textRotation="68" wrapText="1"/>
      <protection/>
    </xf>
    <xf numFmtId="0" fontId="9" fillId="0" borderId="58" xfId="51" applyFont="1" applyFill="1" applyBorder="1" applyAlignment="1">
      <alignment textRotation="68" wrapText="1"/>
      <protection/>
    </xf>
    <xf numFmtId="0" fontId="1" fillId="0" borderId="59" xfId="51" applyFont="1" applyFill="1" applyBorder="1" applyAlignment="1">
      <alignment horizontal="center" textRotation="68"/>
      <protection/>
    </xf>
    <xf numFmtId="0" fontId="5" fillId="0" borderId="45" xfId="51" applyFont="1" applyBorder="1">
      <alignment/>
      <protection/>
    </xf>
    <xf numFmtId="0" fontId="12" fillId="0" borderId="60" xfId="51" applyFont="1" applyFill="1" applyBorder="1" applyAlignment="1">
      <alignment horizontal="center" vertical="center" textRotation="68" wrapText="1"/>
      <protection/>
    </xf>
    <xf numFmtId="0" fontId="9" fillId="0" borderId="58" xfId="51" applyFont="1" applyFill="1" applyBorder="1" applyAlignment="1">
      <alignment horizontal="center" vertical="center" textRotation="68" wrapText="1"/>
      <protection/>
    </xf>
    <xf numFmtId="0" fontId="11" fillId="0" borderId="47" xfId="51" applyFont="1" applyBorder="1">
      <alignment/>
      <protection/>
    </xf>
    <xf numFmtId="0" fontId="11" fillId="0" borderId="45" xfId="51" applyFont="1" applyBorder="1">
      <alignment/>
      <protection/>
    </xf>
    <xf numFmtId="0" fontId="0" fillId="0" borderId="61" xfId="51" applyFont="1" applyBorder="1" applyAlignment="1">
      <alignment vertical="center" wrapText="1"/>
      <protection/>
    </xf>
    <xf numFmtId="0" fontId="11" fillId="0" borderId="15" xfId="51" applyFont="1" applyBorder="1" applyAlignment="1">
      <alignment horizontal="left" vertical="center"/>
      <protection/>
    </xf>
    <xf numFmtId="0" fontId="11" fillId="0" borderId="15" xfId="51" applyFont="1" applyBorder="1" applyAlignment="1" applyProtection="1">
      <alignment horizontal="left" vertical="center"/>
      <protection locked="0"/>
    </xf>
    <xf numFmtId="0" fontId="11" fillId="0" borderId="52" xfId="51" applyFont="1" applyBorder="1" applyAlignment="1" applyProtection="1">
      <alignment horizontal="left" vertical="center"/>
      <protection locked="0"/>
    </xf>
    <xf numFmtId="0" fontId="11" fillId="0" borderId="52" xfId="51" applyFont="1" applyBorder="1" applyAlignment="1">
      <alignment horizontal="left" vertical="center"/>
      <protection/>
    </xf>
    <xf numFmtId="0" fontId="11" fillId="0" borderId="34" xfId="51" applyFont="1" applyBorder="1" applyAlignment="1">
      <alignment horizontal="left" vertical="center"/>
      <protection/>
    </xf>
    <xf numFmtId="0" fontId="11" fillId="0" borderId="15" xfId="51" applyFont="1" applyBorder="1" applyAlignment="1">
      <alignment/>
      <protection/>
    </xf>
    <xf numFmtId="0" fontId="11" fillId="0" borderId="15" xfId="0" applyFont="1" applyBorder="1" applyAlignment="1">
      <alignment vertical="center"/>
    </xf>
    <xf numFmtId="0" fontId="11" fillId="0" borderId="15" xfId="51" applyFont="1" applyBorder="1" applyAlignment="1" quotePrefix="1">
      <alignment horizontal="left" vertical="center"/>
      <protection/>
    </xf>
    <xf numFmtId="0" fontId="11" fillId="0" borderId="15" xfId="51" applyFont="1" applyBorder="1" applyAlignment="1" quotePrefix="1">
      <alignment vertical="center"/>
      <protection/>
    </xf>
    <xf numFmtId="0" fontId="10" fillId="33" borderId="13" xfId="51" applyFont="1" applyFill="1" applyBorder="1" applyAlignment="1">
      <alignment/>
      <protection/>
    </xf>
    <xf numFmtId="0" fontId="10" fillId="33" borderId="13" xfId="51" applyFont="1" applyFill="1" applyBorder="1" applyAlignment="1">
      <alignment horizontal="left"/>
      <protection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4" xfId="51" applyFont="1" applyFill="1" applyBorder="1" applyAlignment="1">
      <alignment wrapText="1"/>
      <protection/>
    </xf>
    <xf numFmtId="0" fontId="5" fillId="0" borderId="47" xfId="51" applyFont="1" applyFill="1" applyBorder="1" applyAlignment="1">
      <alignment wrapText="1"/>
      <protection/>
    </xf>
    <xf numFmtId="0" fontId="5" fillId="0" borderId="15" xfId="51" applyFont="1" applyFill="1" applyBorder="1" applyAlignment="1">
      <alignment wrapText="1"/>
      <protection/>
    </xf>
    <xf numFmtId="0" fontId="5" fillId="0" borderId="13" xfId="51" applyFont="1" applyFill="1" applyBorder="1" applyAlignment="1">
      <alignment wrapText="1"/>
      <protection/>
    </xf>
    <xf numFmtId="0" fontId="5" fillId="0" borderId="34" xfId="51" applyFont="1" applyFill="1" applyBorder="1" applyAlignment="1">
      <alignment wrapText="1"/>
      <protection/>
    </xf>
    <xf numFmtId="0" fontId="5" fillId="0" borderId="37" xfId="51" applyFont="1" applyFill="1" applyBorder="1" applyAlignment="1">
      <alignment wrapText="1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31" xfId="0" applyFont="1" applyBorder="1" applyAlignment="1">
      <alignment horizontal="left"/>
    </xf>
    <xf numFmtId="0" fontId="10" fillId="0" borderId="15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11" fillId="1" borderId="62" xfId="51" applyFont="1" applyFill="1" applyBorder="1" applyAlignment="1">
      <alignment horizontal="center"/>
      <protection/>
    </xf>
    <xf numFmtId="0" fontId="11" fillId="1" borderId="38" xfId="0" applyFont="1" applyFill="1" applyBorder="1" applyAlignment="1">
      <alignment vertical="center" wrapText="1"/>
    </xf>
    <xf numFmtId="0" fontId="5" fillId="1" borderId="38" xfId="51" applyFont="1" applyFill="1" applyBorder="1" applyAlignment="1">
      <alignment wrapText="1"/>
      <protection/>
    </xf>
    <xf numFmtId="0" fontId="5" fillId="1" borderId="63" xfId="51" applyFont="1" applyFill="1" applyBorder="1">
      <alignment/>
      <protection/>
    </xf>
    <xf numFmtId="0" fontId="11" fillId="1" borderId="22" xfId="51" applyFont="1" applyFill="1" applyBorder="1" applyAlignment="1">
      <alignment horizontal="center"/>
      <protection/>
    </xf>
    <xf numFmtId="0" fontId="11" fillId="1" borderId="21" xfId="51" applyFont="1" applyFill="1" applyBorder="1" applyAlignment="1">
      <alignment vertical="center" wrapText="1"/>
      <protection/>
    </xf>
    <xf numFmtId="0" fontId="5" fillId="1" borderId="21" xfId="51" applyFont="1" applyFill="1" applyBorder="1">
      <alignment/>
      <protection/>
    </xf>
    <xf numFmtId="0" fontId="0" fillId="1" borderId="64" xfId="51" applyFill="1" applyBorder="1">
      <alignment/>
      <protection/>
    </xf>
    <xf numFmtId="0" fontId="1" fillId="1" borderId="47" xfId="51" applyFont="1" applyFill="1" applyBorder="1" applyAlignment="1">
      <alignment wrapText="1"/>
      <protection/>
    </xf>
    <xf numFmtId="0" fontId="1" fillId="1" borderId="65" xfId="51" applyFont="1" applyFill="1" applyBorder="1" applyAlignment="1">
      <alignment wrapText="1"/>
      <protection/>
    </xf>
    <xf numFmtId="0" fontId="0" fillId="1" borderId="25" xfId="51" applyFill="1" applyBorder="1">
      <alignment/>
      <protection/>
    </xf>
    <xf numFmtId="0" fontId="1" fillId="1" borderId="61" xfId="51" applyFont="1" applyFill="1" applyBorder="1" applyAlignment="1">
      <alignment wrapText="1"/>
      <protection/>
    </xf>
    <xf numFmtId="0" fontId="1" fillId="1" borderId="48" xfId="51" applyFont="1" applyFill="1" applyBorder="1" applyAlignment="1">
      <alignment wrapText="1"/>
      <protection/>
    </xf>
    <xf numFmtId="0" fontId="0" fillId="1" borderId="66" xfId="51" applyFill="1" applyBorder="1">
      <alignment/>
      <protection/>
    </xf>
    <xf numFmtId="0" fontId="1" fillId="1" borderId="62" xfId="51" applyFont="1" applyFill="1" applyBorder="1" applyAlignment="1">
      <alignment wrapText="1"/>
      <protection/>
    </xf>
    <xf numFmtId="0" fontId="1" fillId="1" borderId="38" xfId="51" applyFont="1" applyFill="1" applyBorder="1" applyAlignment="1">
      <alignment wrapText="1"/>
      <protection/>
    </xf>
    <xf numFmtId="0" fontId="0" fillId="1" borderId="38" xfId="51" applyFill="1" applyBorder="1">
      <alignment/>
      <protection/>
    </xf>
    <xf numFmtId="0" fontId="0" fillId="1" borderId="38" xfId="51" applyFill="1" applyBorder="1" applyAlignment="1">
      <alignment wrapText="1"/>
      <protection/>
    </xf>
    <xf numFmtId="0" fontId="5" fillId="1" borderId="30" xfId="51" applyFont="1" applyFill="1" applyBorder="1">
      <alignment/>
      <protection/>
    </xf>
    <xf numFmtId="0" fontId="0" fillId="1" borderId="49" xfId="51" applyFill="1" applyBorder="1">
      <alignment/>
      <protection/>
    </xf>
    <xf numFmtId="0" fontId="11" fillId="0" borderId="44" xfId="51" applyFont="1" applyBorder="1" applyAlignment="1">
      <alignment horizontal="center"/>
      <protection/>
    </xf>
    <xf numFmtId="0" fontId="11" fillId="0" borderId="24" xfId="51" applyFont="1" applyBorder="1" applyAlignment="1">
      <alignment vertical="center"/>
      <protection/>
    </xf>
    <xf numFmtId="0" fontId="10" fillId="0" borderId="67" xfId="51" applyFont="1" applyBorder="1" applyAlignment="1">
      <alignment horizontal="center"/>
      <protection/>
    </xf>
    <xf numFmtId="0" fontId="10" fillId="0" borderId="55" xfId="51" applyFont="1" applyBorder="1">
      <alignment/>
      <protection/>
    </xf>
    <xf numFmtId="0" fontId="4" fillId="0" borderId="24" xfId="0" applyFont="1" applyBorder="1" applyAlignment="1">
      <alignment wrapText="1"/>
    </xf>
    <xf numFmtId="0" fontId="5" fillId="1" borderId="47" xfId="51" applyFont="1" applyFill="1" applyBorder="1" applyAlignment="1">
      <alignment vertical="center" wrapText="1"/>
      <protection/>
    </xf>
    <xf numFmtId="0" fontId="5" fillId="1" borderId="65" xfId="51" applyFont="1" applyFill="1" applyBorder="1" applyAlignment="1">
      <alignment vertical="center" wrapText="1"/>
      <protection/>
    </xf>
    <xf numFmtId="0" fontId="5" fillId="1" borderId="68" xfId="51" applyFont="1" applyFill="1" applyBorder="1" applyAlignment="1">
      <alignment vertical="center"/>
      <protection/>
    </xf>
    <xf numFmtId="0" fontId="4" fillId="0" borderId="67" xfId="51" applyFont="1" applyBorder="1" applyAlignment="1">
      <alignment horizontal="center"/>
      <protection/>
    </xf>
    <xf numFmtId="0" fontId="10" fillId="0" borderId="55" xfId="51" applyFont="1" applyBorder="1" applyAlignment="1">
      <alignment wrapText="1"/>
      <protection/>
    </xf>
    <xf numFmtId="0" fontId="0" fillId="0" borderId="44" xfId="0" applyBorder="1" applyAlignment="1">
      <alignment/>
    </xf>
    <xf numFmtId="0" fontId="11" fillId="0" borderId="47" xfId="0" applyFont="1" applyBorder="1" applyAlignment="1">
      <alignment/>
    </xf>
    <xf numFmtId="0" fontId="0" fillId="0" borderId="65" xfId="0" applyBorder="1" applyAlignment="1">
      <alignment/>
    </xf>
    <xf numFmtId="0" fontId="0" fillId="0" borderId="69" xfId="0" applyBorder="1" applyAlignment="1">
      <alignment/>
    </xf>
    <xf numFmtId="0" fontId="5" fillId="0" borderId="24" xfId="0" applyFont="1" applyBorder="1" applyAlignment="1">
      <alignment/>
    </xf>
    <xf numFmtId="0" fontId="5" fillId="0" borderId="70" xfId="0" applyFont="1" applyBorder="1" applyAlignment="1">
      <alignment/>
    </xf>
    <xf numFmtId="0" fontId="10" fillId="0" borderId="67" xfId="0" applyFont="1" applyBorder="1" applyAlignment="1">
      <alignment horizontal="center"/>
    </xf>
    <xf numFmtId="0" fontId="4" fillId="0" borderId="71" xfId="0" applyFont="1" applyBorder="1" applyAlignment="1">
      <alignment/>
    </xf>
    <xf numFmtId="0" fontId="15" fillId="0" borderId="71" xfId="0" applyFont="1" applyBorder="1" applyAlignment="1">
      <alignment/>
    </xf>
    <xf numFmtId="0" fontId="15" fillId="0" borderId="72" xfId="0" applyFont="1" applyBorder="1" applyAlignment="1">
      <alignment/>
    </xf>
    <xf numFmtId="0" fontId="5" fillId="0" borderId="70" xfId="0" applyFont="1" applyBorder="1" applyAlignment="1">
      <alignment horizontal="center"/>
    </xf>
    <xf numFmtId="0" fontId="5" fillId="0" borderId="13" xfId="51" applyFont="1" applyBorder="1" applyAlignment="1" quotePrefix="1">
      <alignment wrapText="1"/>
      <protection/>
    </xf>
    <xf numFmtId="0" fontId="5" fillId="0" borderId="46" xfId="51" applyFont="1" applyBorder="1" applyAlignment="1" quotePrefix="1">
      <alignment wrapText="1"/>
      <protection/>
    </xf>
    <xf numFmtId="0" fontId="16" fillId="0" borderId="0" xfId="0" applyFont="1" applyAlignment="1">
      <alignment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0" fillId="0" borderId="0" xfId="0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6" fillId="0" borderId="28" xfId="0" applyFont="1" applyBorder="1" applyAlignment="1">
      <alignment/>
    </xf>
    <xf numFmtId="0" fontId="11" fillId="0" borderId="66" xfId="0" applyFont="1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Border="1" applyAlignment="1">
      <alignment/>
    </xf>
    <xf numFmtId="0" fontId="0" fillId="0" borderId="34" xfId="0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24" xfId="0" applyFont="1" applyBorder="1" applyAlignment="1">
      <alignment horizontal="left" wrapText="1"/>
    </xf>
    <xf numFmtId="0" fontId="10" fillId="0" borderId="70" xfId="0" applyFont="1" applyBorder="1" applyAlignment="1">
      <alignment horizontal="right"/>
    </xf>
    <xf numFmtId="0" fontId="10" fillId="0" borderId="67" xfId="0" applyFont="1" applyBorder="1" applyAlignment="1">
      <alignment horizontal="left"/>
    </xf>
    <xf numFmtId="0" fontId="0" fillId="0" borderId="71" xfId="0" applyBorder="1" applyAlignment="1">
      <alignment horizontal="left"/>
    </xf>
    <xf numFmtId="0" fontId="11" fillId="0" borderId="72" xfId="0" applyFont="1" applyBorder="1" applyAlignment="1">
      <alignment horizontal="left"/>
    </xf>
    <xf numFmtId="0" fontId="11" fillId="0" borderId="0" xfId="51" applyFont="1" applyFill="1" applyBorder="1">
      <alignment/>
      <protection/>
    </xf>
    <xf numFmtId="0" fontId="10" fillId="33" borderId="19" xfId="51" applyFont="1" applyFill="1" applyBorder="1" applyAlignment="1">
      <alignment vertical="center"/>
      <protection/>
    </xf>
    <xf numFmtId="0" fontId="11" fillId="33" borderId="18" xfId="51" applyFont="1" applyFill="1" applyBorder="1">
      <alignment/>
      <protection/>
    </xf>
    <xf numFmtId="0" fontId="10" fillId="0" borderId="73" xfId="0" applyFont="1" applyBorder="1" applyAlignment="1">
      <alignment horizontal="right"/>
    </xf>
    <xf numFmtId="0" fontId="10" fillId="33" borderId="13" xfId="51" applyFont="1" applyFill="1" applyBorder="1" applyAlignment="1">
      <alignment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 indent="7"/>
    </xf>
    <xf numFmtId="0" fontId="20" fillId="0" borderId="0" xfId="0" applyFont="1" applyAlignment="1">
      <alignment horizontal="left" indent="7"/>
    </xf>
    <xf numFmtId="0" fontId="24" fillId="0" borderId="0" xfId="0" applyFont="1" applyAlignment="1">
      <alignment/>
    </xf>
    <xf numFmtId="0" fontId="26" fillId="0" borderId="0" xfId="0" applyFont="1" applyAlignment="1">
      <alignment wrapText="1"/>
    </xf>
    <xf numFmtId="0" fontId="25" fillId="0" borderId="0" xfId="0" applyFont="1" applyAlignment="1">
      <alignment/>
    </xf>
    <xf numFmtId="0" fontId="27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4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5" fillId="0" borderId="15" xfId="51" applyFont="1" applyBorder="1" applyAlignment="1">
      <alignment wrapText="1"/>
      <protection/>
    </xf>
    <xf numFmtId="0" fontId="5" fillId="0" borderId="35" xfId="51" applyFont="1" applyBorder="1" applyAlignment="1">
      <alignment wrapText="1"/>
      <protection/>
    </xf>
    <xf numFmtId="0" fontId="5" fillId="0" borderId="34" xfId="51" applyFont="1" applyBorder="1" applyAlignment="1">
      <alignment horizontal="left" wrapText="1"/>
      <protection/>
    </xf>
    <xf numFmtId="0" fontId="5" fillId="0" borderId="36" xfId="51" applyFont="1" applyBorder="1" applyAlignment="1">
      <alignment horizontal="left" wrapText="1"/>
      <protection/>
    </xf>
    <xf numFmtId="0" fontId="33" fillId="0" borderId="0" xfId="0" applyFont="1" applyAlignment="1">
      <alignment/>
    </xf>
    <xf numFmtId="0" fontId="26" fillId="0" borderId="0" xfId="0" applyFont="1" applyAlignment="1">
      <alignment wrapText="1"/>
    </xf>
    <xf numFmtId="0" fontId="15" fillId="1" borderId="55" xfId="0" applyFont="1" applyFill="1" applyBorder="1" applyAlignment="1">
      <alignment horizontal="center"/>
    </xf>
    <xf numFmtId="0" fontId="15" fillId="1" borderId="19" xfId="0" applyFont="1" applyFill="1" applyBorder="1" applyAlignment="1">
      <alignment horizontal="center"/>
    </xf>
    <xf numFmtId="0" fontId="15" fillId="1" borderId="74" xfId="0" applyFont="1" applyFill="1" applyBorder="1" applyAlignment="1">
      <alignment horizontal="center"/>
    </xf>
  </cellXfs>
  <cellStyles count="50">
    <cellStyle name="Normal" xfId="0"/>
    <cellStyle name="20 % - Farve 1" xfId="15"/>
    <cellStyle name="20 % - Farve 2" xfId="16"/>
    <cellStyle name="20 % - Farve 3" xfId="17"/>
    <cellStyle name="20 % - Farve 4" xfId="18"/>
    <cellStyle name="20 % - Farve 5" xfId="19"/>
    <cellStyle name="20 % - Farve 6" xfId="20"/>
    <cellStyle name="40 % - Farve 1" xfId="21"/>
    <cellStyle name="40 % - Farve 2" xfId="22"/>
    <cellStyle name="40 % - Farve 3" xfId="23"/>
    <cellStyle name="40 % - Farve 4" xfId="24"/>
    <cellStyle name="40 % - Farve 5" xfId="25"/>
    <cellStyle name="40 % - Farve 6" xfId="26"/>
    <cellStyle name="60 % - Farve 1" xfId="27"/>
    <cellStyle name="60 % - Farve 2" xfId="28"/>
    <cellStyle name="60 % - Farve 3" xfId="29"/>
    <cellStyle name="60 % - Farve 4" xfId="30"/>
    <cellStyle name="60 % - Farve 5" xfId="31"/>
    <cellStyle name="60 % - Farve 6" xfId="32"/>
    <cellStyle name="Advarselstekst" xfId="33"/>
    <cellStyle name="Bemærk!" xfId="34"/>
    <cellStyle name="Beregning" xfId="35"/>
    <cellStyle name="Followed Hyperlink" xfId="36"/>
    <cellStyle name="Farve 1" xfId="37"/>
    <cellStyle name="Farve 2" xfId="38"/>
    <cellStyle name="Farve 3" xfId="39"/>
    <cellStyle name="Farve 4" xfId="40"/>
    <cellStyle name="Farve 5" xfId="41"/>
    <cellStyle name="Farve 6" xfId="42"/>
    <cellStyle name="Forklarende tekst" xfId="43"/>
    <cellStyle name="God" xfId="44"/>
    <cellStyle name="Hyperlink" xfId="45"/>
    <cellStyle name="Input" xfId="46"/>
    <cellStyle name="Comma" xfId="47"/>
    <cellStyle name="Comma [0]" xfId="48"/>
    <cellStyle name="Kontroller celle" xfId="49"/>
    <cellStyle name="Neutral" xfId="50"/>
    <cellStyle name="Normal_ledspørg13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(master)'!$AD$48:$AD$54</c:f>
              <c:numCache/>
            </c:numRef>
          </c:val>
        </c:ser>
        <c:axId val="20635041"/>
        <c:axId val="40730314"/>
      </c:radarChart>
      <c:catAx>
        <c:axId val="2063504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0730314"/>
        <c:crosses val="autoZero"/>
        <c:auto val="0"/>
        <c:lblOffset val="100"/>
        <c:tickLblSkip val="1"/>
        <c:noMultiLvlLbl val="0"/>
      </c:catAx>
      <c:valAx>
        <c:axId val="40730314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0635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3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75"/>
          <c:y val="0.257"/>
          <c:w val="0.51825"/>
          <c:h val="0.49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(3)'!$AD$48:$AD$54</c:f>
              <c:numCache/>
            </c:numRef>
          </c:val>
        </c:ser>
        <c:axId val="27837099"/>
        <c:axId val="470372"/>
      </c:radarChart>
      <c:catAx>
        <c:axId val="278370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70372"/>
        <c:crosses val="autoZero"/>
        <c:auto val="0"/>
        <c:lblOffset val="100"/>
        <c:tickLblSkip val="1"/>
        <c:noMultiLvlLbl val="0"/>
      </c:catAx>
      <c:valAx>
        <c:axId val="47037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78370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3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(3)'!$B$2:$B$8</c:f>
              <c:strCache/>
            </c:strRef>
          </c:cat>
          <c:val>
            <c:numRef>
              <c:f>'Sammentæl (3)'!$C$2:$C$8</c:f>
              <c:numCache/>
            </c:numRef>
          </c:val>
        </c:ser>
        <c:axId val="19285253"/>
        <c:axId val="52497870"/>
      </c:radarChart>
      <c:catAx>
        <c:axId val="192852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2497870"/>
        <c:crosses val="autoZero"/>
        <c:auto val="0"/>
        <c:lblOffset val="100"/>
        <c:tickLblSkip val="1"/>
        <c:noMultiLvlLbl val="0"/>
      </c:catAx>
      <c:valAx>
        <c:axId val="52497870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28525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25"/>
          <c:y val="0.20525"/>
          <c:w val="0.5375"/>
          <c:h val="0.6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(3)'!$F$2:$F$8</c:f>
              <c:strCache/>
            </c:strRef>
          </c:cat>
          <c:val>
            <c:numRef>
              <c:f>'Sammentæl (3)'!$G$2:$G$8</c:f>
              <c:numCache/>
            </c:numRef>
          </c:val>
        </c:ser>
        <c:axId val="4929023"/>
        <c:axId val="763352"/>
      </c:radarChart>
      <c:catAx>
        <c:axId val="49290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3352"/>
        <c:crosses val="autoZero"/>
        <c:auto val="0"/>
        <c:lblOffset val="100"/>
        <c:tickLblSkip val="1"/>
        <c:noMultiLvlLbl val="0"/>
      </c:catAx>
      <c:valAx>
        <c:axId val="763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290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4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475"/>
          <c:y val="0.243"/>
          <c:w val="0.55025"/>
          <c:h val="0.523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(4)'!$AD$48:$AD$54</c:f>
              <c:numCache/>
            </c:numRef>
          </c:val>
        </c:ser>
        <c:axId val="31297433"/>
        <c:axId val="8126338"/>
      </c:radarChart>
      <c:catAx>
        <c:axId val="312974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8126338"/>
        <c:crosses val="autoZero"/>
        <c:auto val="0"/>
        <c:lblOffset val="100"/>
        <c:tickLblSkip val="1"/>
        <c:noMultiLvlLbl val="0"/>
      </c:catAx>
      <c:valAx>
        <c:axId val="812633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12974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4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(4)'!$B$2:$B$8</c:f>
              <c:strCache/>
            </c:strRef>
          </c:cat>
          <c:val>
            <c:numRef>
              <c:f>'Sammentæl (4)'!$C$2:$C$8</c:f>
              <c:numCache/>
            </c:numRef>
          </c:val>
        </c:ser>
        <c:axId val="64744403"/>
        <c:axId val="37274828"/>
      </c:radarChart>
      <c:catAx>
        <c:axId val="647444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7274828"/>
        <c:crosses val="autoZero"/>
        <c:auto val="0"/>
        <c:lblOffset val="100"/>
        <c:tickLblSkip val="1"/>
        <c:noMultiLvlLbl val="0"/>
      </c:catAx>
      <c:valAx>
        <c:axId val="3727482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74440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5"/>
          <c:y val="0.20525"/>
          <c:w val="0.53725"/>
          <c:h val="0.6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(4)'!$F$2:$F$8</c:f>
              <c:strCache/>
            </c:strRef>
          </c:cat>
          <c:val>
            <c:numRef>
              <c:f>'Sammentæl (4)'!$G$2:$G$8</c:f>
              <c:numCache/>
            </c:numRef>
          </c:val>
        </c:ser>
        <c:axId val="51872941"/>
        <c:axId val="46415798"/>
      </c:radarChart>
      <c:catAx>
        <c:axId val="5187294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15798"/>
        <c:crosses val="autoZero"/>
        <c:auto val="0"/>
        <c:lblOffset val="100"/>
        <c:tickLblSkip val="1"/>
        <c:noMultiLvlLbl val="0"/>
      </c:catAx>
      <c:valAx>
        <c:axId val="46415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8729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5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2625"/>
          <c:w val="0.513"/>
          <c:h val="0.487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(5)'!$AD$48:$AD$54</c:f>
              <c:numCache/>
            </c:numRef>
          </c:val>
        </c:ser>
        <c:axId val="23999527"/>
        <c:axId val="44456512"/>
      </c:radarChart>
      <c:catAx>
        <c:axId val="239995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4456512"/>
        <c:crosses val="autoZero"/>
        <c:auto val="0"/>
        <c:lblOffset val="100"/>
        <c:tickLblSkip val="1"/>
        <c:noMultiLvlLbl val="0"/>
      </c:catAx>
      <c:valAx>
        <c:axId val="4445651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39995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5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(5)'!$B$2:$B$8</c:f>
              <c:strCache/>
            </c:strRef>
          </c:cat>
          <c:val>
            <c:numRef>
              <c:f>'Sammentæl (5)'!$C$2:$C$8</c:f>
              <c:numCache/>
            </c:numRef>
          </c:val>
        </c:ser>
        <c:axId val="10777665"/>
        <c:axId val="39231082"/>
      </c:radarChart>
      <c:catAx>
        <c:axId val="107776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9231082"/>
        <c:crosses val="autoZero"/>
        <c:auto val="0"/>
        <c:lblOffset val="100"/>
        <c:tickLblSkip val="1"/>
        <c:noMultiLvlLbl val="0"/>
      </c:catAx>
      <c:valAx>
        <c:axId val="3923108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77766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"/>
          <c:y val="0.18925"/>
          <c:w val="0.54075"/>
          <c:h val="0.61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(5)'!$F$2:$F$8</c:f>
              <c:strCache/>
            </c:strRef>
          </c:cat>
          <c:val>
            <c:numRef>
              <c:f>'Sammentæl (5)'!$G$2:$G$8</c:f>
              <c:numCache/>
            </c:numRef>
          </c:val>
        </c:ser>
        <c:axId val="64970491"/>
        <c:axId val="46544436"/>
      </c:radarChart>
      <c:catAx>
        <c:axId val="649704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44436"/>
        <c:crosses val="autoZero"/>
        <c:auto val="0"/>
        <c:lblOffset val="100"/>
        <c:tickLblSkip val="1"/>
        <c:noMultiLvlLbl val="0"/>
      </c:catAx>
      <c:valAx>
        <c:axId val="46544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970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6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"/>
          <c:y val="0.2655"/>
          <c:w val="0.51625"/>
          <c:h val="0.481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(6)'!$AD$48:$AD$54</c:f>
              <c:numCache/>
            </c:numRef>
          </c:val>
        </c:ser>
        <c:axId val="29273685"/>
        <c:axId val="59370398"/>
      </c:radarChart>
      <c:catAx>
        <c:axId val="292736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9370398"/>
        <c:crosses val="autoZero"/>
        <c:auto val="0"/>
        <c:lblOffset val="100"/>
        <c:tickLblSkip val="1"/>
        <c:noMultiLvlLbl val="0"/>
      </c:catAx>
      <c:valAx>
        <c:axId val="5937039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92736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(master)'!$B$2:$B$8</c:f>
              <c:strCache/>
            </c:strRef>
          </c:cat>
          <c:val>
            <c:numRef>
              <c:f>'Sammentæl (master)'!$C$2:$C$8</c:f>
              <c:numCache/>
            </c:numRef>
          </c:val>
        </c:ser>
        <c:axId val="59330139"/>
        <c:axId val="16616596"/>
      </c:radarChart>
      <c:catAx>
        <c:axId val="5933013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16596"/>
        <c:crosses val="autoZero"/>
        <c:auto val="0"/>
        <c:lblOffset val="100"/>
        <c:tickLblSkip val="1"/>
        <c:noMultiLvlLbl val="0"/>
      </c:catAx>
      <c:valAx>
        <c:axId val="1661659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933013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6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(6)'!$B$2:$B$8</c:f>
              <c:strCache/>
            </c:strRef>
          </c:cat>
          <c:val>
            <c:numRef>
              <c:f>'Sammentæl (6)'!$C$2:$C$8</c:f>
              <c:numCache/>
            </c:numRef>
          </c:val>
        </c:ser>
        <c:axId val="18267215"/>
        <c:axId val="10758312"/>
      </c:radarChart>
      <c:catAx>
        <c:axId val="182672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0758312"/>
        <c:crosses val="autoZero"/>
        <c:auto val="0"/>
        <c:lblOffset val="100"/>
        <c:tickLblSkip val="1"/>
        <c:noMultiLvlLbl val="0"/>
      </c:catAx>
      <c:valAx>
        <c:axId val="1075831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26721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(6)'!$F$2:$F$8</c:f>
              <c:strCache/>
            </c:strRef>
          </c:cat>
          <c:val>
            <c:numRef>
              <c:f>'Sammentæl (6)'!$G$2:$G$8</c:f>
              <c:numCache/>
            </c:numRef>
          </c:val>
        </c:ser>
        <c:axId val="38437609"/>
        <c:axId val="32438098"/>
      </c:radarChart>
      <c:catAx>
        <c:axId val="384376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38098"/>
        <c:crosses val="autoZero"/>
        <c:auto val="0"/>
        <c:lblOffset val="100"/>
        <c:tickLblSkip val="1"/>
        <c:noMultiLvlLbl val="0"/>
      </c:catAx>
      <c:valAx>
        <c:axId val="324380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437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7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2625"/>
          <c:w val="0.513"/>
          <c:h val="0.487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(7)'!$AD$48:$AD$54</c:f>
              <c:numCache/>
            </c:numRef>
          </c:val>
        </c:ser>
        <c:axId val="54893603"/>
        <c:axId val="36045212"/>
      </c:radarChart>
      <c:catAx>
        <c:axId val="548936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6045212"/>
        <c:crosses val="autoZero"/>
        <c:auto val="0"/>
        <c:lblOffset val="100"/>
        <c:tickLblSkip val="1"/>
        <c:noMultiLvlLbl val="0"/>
      </c:catAx>
      <c:valAx>
        <c:axId val="3604521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48936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7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(7)'!$B$2:$B$8</c:f>
              <c:strCache/>
            </c:strRef>
          </c:cat>
          <c:val>
            <c:numRef>
              <c:f>'Sammentæl (7)'!$C$2:$C$8</c:f>
              <c:numCache/>
            </c:numRef>
          </c:val>
        </c:ser>
        <c:axId val="1458685"/>
        <c:axId val="59806086"/>
      </c:radarChart>
      <c:catAx>
        <c:axId val="14586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9806086"/>
        <c:crosses val="autoZero"/>
        <c:auto val="0"/>
        <c:lblOffset val="100"/>
        <c:tickLblSkip val="1"/>
        <c:noMultiLvlLbl val="0"/>
      </c:catAx>
      <c:valAx>
        <c:axId val="59806086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5868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5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(7)'!$F$2:$F$8</c:f>
              <c:strCache/>
            </c:strRef>
          </c:cat>
          <c:val>
            <c:numRef>
              <c:f>'Sammentæl (7)'!$G$2:$G$8</c:f>
              <c:numCache/>
            </c:numRef>
          </c:val>
        </c:ser>
        <c:axId val="36130423"/>
        <c:axId val="4952336"/>
      </c:radarChart>
      <c:catAx>
        <c:axId val="361304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2336"/>
        <c:crosses val="autoZero"/>
        <c:auto val="0"/>
        <c:lblOffset val="100"/>
        <c:tickLblSkip val="1"/>
        <c:noMultiLvlLbl val="0"/>
      </c:catAx>
      <c:valAx>
        <c:axId val="4952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130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8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2625"/>
          <c:w val="0.513"/>
          <c:h val="0.487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(8)'!$AD$48:$AD$54</c:f>
              <c:numCache/>
            </c:numRef>
          </c:val>
        </c:ser>
        <c:axId val="1719185"/>
        <c:axId val="3377722"/>
      </c:radarChart>
      <c:catAx>
        <c:axId val="17191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377722"/>
        <c:crosses val="autoZero"/>
        <c:auto val="0"/>
        <c:lblOffset val="100"/>
        <c:tickLblSkip val="1"/>
        <c:noMultiLvlLbl val="0"/>
      </c:catAx>
      <c:valAx>
        <c:axId val="337772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7191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8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(8)'!$B$2:$B$8</c:f>
              <c:strCache/>
            </c:strRef>
          </c:cat>
          <c:val>
            <c:numRef>
              <c:f>'Sammentæl (8)'!$C$2:$C$8</c:f>
              <c:numCache/>
            </c:numRef>
          </c:val>
        </c:ser>
        <c:axId val="4268875"/>
        <c:axId val="40806148"/>
      </c:radarChart>
      <c:catAx>
        <c:axId val="42688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0806148"/>
        <c:crosses val="autoZero"/>
        <c:auto val="0"/>
        <c:lblOffset val="100"/>
        <c:tickLblSkip val="1"/>
        <c:noMultiLvlLbl val="0"/>
      </c:catAx>
      <c:valAx>
        <c:axId val="4080614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6887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35"/>
          <c:w val="0.53725"/>
          <c:h val="0.6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(8)'!$F$2:$F$8</c:f>
              <c:strCache/>
            </c:strRef>
          </c:cat>
          <c:val>
            <c:numRef>
              <c:f>'Sammentæl (8)'!$G$2:$G$8</c:f>
              <c:numCache/>
            </c:numRef>
          </c:val>
        </c:ser>
        <c:axId val="62439333"/>
        <c:axId val="9875822"/>
      </c:radarChart>
      <c:catAx>
        <c:axId val="624393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75822"/>
        <c:crosses val="autoZero"/>
        <c:auto val="0"/>
        <c:lblOffset val="100"/>
        <c:tickLblSkip val="1"/>
        <c:noMultiLvlLbl val="0"/>
      </c:catAx>
      <c:valAx>
        <c:axId val="9875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4393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(9)'!$AD$48:$AD$54</c:f>
              <c:numCache/>
            </c:numRef>
          </c:val>
        </c:ser>
        <c:axId val="2255519"/>
        <c:axId val="25367416"/>
      </c:radarChart>
      <c:catAx>
        <c:axId val="225551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5367416"/>
        <c:crosses val="autoZero"/>
        <c:auto val="0"/>
        <c:lblOffset val="100"/>
        <c:tickLblSkip val="1"/>
        <c:noMultiLvlLbl val="0"/>
      </c:catAx>
      <c:valAx>
        <c:axId val="2536741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255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9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(9)'!$B$2:$B$8</c:f>
              <c:strCache/>
            </c:strRef>
          </c:cat>
          <c:val>
            <c:numRef>
              <c:f>'Sammentæl (9)'!$C$2:$C$8</c:f>
              <c:numCache/>
            </c:numRef>
          </c:val>
        </c:ser>
        <c:axId val="33431097"/>
        <c:axId val="28497698"/>
      </c:radarChart>
      <c:catAx>
        <c:axId val="3343109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97698"/>
        <c:crosses val="autoZero"/>
        <c:auto val="0"/>
        <c:lblOffset val="100"/>
        <c:tickLblSkip val="1"/>
        <c:noMultiLvlLbl val="0"/>
      </c:catAx>
      <c:valAx>
        <c:axId val="28497698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343109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(master)'!$F$2:$F$8</c:f>
              <c:strCache/>
            </c:strRef>
          </c:cat>
          <c:val>
            <c:numRef>
              <c:f>'Sammentæl (master)'!$G$2:$G$8</c:f>
              <c:numCache/>
            </c:numRef>
          </c:val>
        </c:ser>
        <c:axId val="10191797"/>
        <c:axId val="15210494"/>
      </c:radarChart>
      <c:catAx>
        <c:axId val="1019179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10494"/>
        <c:crosses val="autoZero"/>
        <c:auto val="0"/>
        <c:lblOffset val="100"/>
        <c:tickLblSkip val="1"/>
        <c:noMultiLvlLbl val="0"/>
      </c:catAx>
      <c:valAx>
        <c:axId val="15210494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01917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(9)'!$F$2:$F$8</c:f>
              <c:strCache/>
            </c:strRef>
          </c:cat>
          <c:val>
            <c:numRef>
              <c:f>'Sammentæl (9)'!$G$2:$G$8</c:f>
              <c:numCache/>
            </c:numRef>
          </c:val>
        </c:ser>
        <c:axId val="27554931"/>
        <c:axId val="56010348"/>
      </c:radarChart>
      <c:catAx>
        <c:axId val="2755493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10348"/>
        <c:crosses val="autoZero"/>
        <c:auto val="0"/>
        <c:lblOffset val="100"/>
        <c:tickLblSkip val="1"/>
        <c:noMultiLvlLbl val="0"/>
      </c:catAx>
      <c:valAx>
        <c:axId val="56010348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75549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(10)'!$AD$48:$AD$54</c:f>
              <c:numCache/>
            </c:numRef>
          </c:val>
        </c:ser>
        <c:axId val="14722893"/>
        <c:axId val="66767702"/>
      </c:radarChart>
      <c:catAx>
        <c:axId val="1472289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6767702"/>
        <c:crosses val="autoZero"/>
        <c:auto val="0"/>
        <c:lblOffset val="100"/>
        <c:tickLblSkip val="1"/>
        <c:noMultiLvlLbl val="0"/>
      </c:catAx>
      <c:valAx>
        <c:axId val="66767702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47228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10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(10)'!$B$2:$B$8</c:f>
              <c:strCache/>
            </c:strRef>
          </c:cat>
          <c:val>
            <c:numRef>
              <c:f>'Sammentæl (10)'!$C$2:$C$8</c:f>
              <c:numCache/>
            </c:numRef>
          </c:val>
        </c:ser>
        <c:axId val="53121223"/>
        <c:axId val="30486496"/>
      </c:radarChart>
      <c:catAx>
        <c:axId val="5312122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86496"/>
        <c:crosses val="autoZero"/>
        <c:auto val="0"/>
        <c:lblOffset val="100"/>
        <c:tickLblSkip val="1"/>
        <c:noMultiLvlLbl val="0"/>
      </c:catAx>
      <c:valAx>
        <c:axId val="3048649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312122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(10)'!$F$2:$F$8</c:f>
              <c:strCache/>
            </c:strRef>
          </c:cat>
          <c:val>
            <c:numRef>
              <c:f>'Sammentæl (10)'!$G$2:$G$8</c:f>
              <c:numCache/>
            </c:numRef>
          </c:val>
        </c:ser>
        <c:axId val="41986785"/>
        <c:axId val="43736586"/>
      </c:radarChart>
      <c:catAx>
        <c:axId val="4198678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36586"/>
        <c:crosses val="autoZero"/>
        <c:auto val="0"/>
        <c:lblOffset val="100"/>
        <c:tickLblSkip val="1"/>
        <c:noMultiLvlLbl val="0"/>
      </c:catAx>
      <c:valAx>
        <c:axId val="43736586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19867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(11)'!$AD$48:$AD$54</c:f>
              <c:numCache/>
            </c:numRef>
          </c:val>
        </c:ser>
        <c:axId val="48369563"/>
        <c:axId val="36995028"/>
      </c:radarChart>
      <c:catAx>
        <c:axId val="4836956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6995028"/>
        <c:crosses val="autoZero"/>
        <c:auto val="0"/>
        <c:lblOffset val="100"/>
        <c:tickLblSkip val="1"/>
        <c:noMultiLvlLbl val="0"/>
      </c:catAx>
      <c:valAx>
        <c:axId val="36995028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83695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11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(11)'!$B$2:$B$8</c:f>
              <c:strCache/>
            </c:strRef>
          </c:cat>
          <c:val>
            <c:numRef>
              <c:f>'Sammentæl (11)'!$C$2:$C$8</c:f>
              <c:numCache/>
            </c:numRef>
          </c:val>
        </c:ser>
        <c:axId val="40401141"/>
        <c:axId val="45834046"/>
      </c:radarChart>
      <c:catAx>
        <c:axId val="4040114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34046"/>
        <c:crosses val="autoZero"/>
        <c:auto val="0"/>
        <c:lblOffset val="100"/>
        <c:tickLblSkip val="1"/>
        <c:noMultiLvlLbl val="0"/>
      </c:catAx>
      <c:valAx>
        <c:axId val="4583404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040114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(11)'!$F$2:$F$8</c:f>
              <c:strCache/>
            </c:strRef>
          </c:cat>
          <c:val>
            <c:numRef>
              <c:f>'Sammentæl (11)'!$G$2:$G$8</c:f>
              <c:numCache/>
            </c:numRef>
          </c:val>
        </c:ser>
        <c:axId val="147695"/>
        <c:axId val="6055496"/>
      </c:radarChart>
      <c:catAx>
        <c:axId val="14769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5496"/>
        <c:crosses val="autoZero"/>
        <c:auto val="0"/>
        <c:lblOffset val="100"/>
        <c:tickLblSkip val="1"/>
        <c:noMultiLvlLbl val="0"/>
      </c:catAx>
      <c:valAx>
        <c:axId val="6055496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476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(12)'!$AD$48:$AD$54</c:f>
              <c:numCache/>
            </c:numRef>
          </c:val>
        </c:ser>
        <c:axId val="46948745"/>
        <c:axId val="45850354"/>
      </c:radarChart>
      <c:catAx>
        <c:axId val="4694874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5850354"/>
        <c:crosses val="autoZero"/>
        <c:auto val="0"/>
        <c:lblOffset val="100"/>
        <c:tickLblSkip val="1"/>
        <c:noMultiLvlLbl val="0"/>
      </c:catAx>
      <c:valAx>
        <c:axId val="45850354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69487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12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(12)'!$B$2:$B$8</c:f>
              <c:strCache/>
            </c:strRef>
          </c:cat>
          <c:val>
            <c:numRef>
              <c:f>'Sammentæl (12)'!$C$2:$C$8</c:f>
              <c:numCache/>
            </c:numRef>
          </c:val>
        </c:ser>
        <c:axId val="816323"/>
        <c:axId val="33469244"/>
      </c:radarChart>
      <c:catAx>
        <c:axId val="81632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69244"/>
        <c:crosses val="autoZero"/>
        <c:auto val="0"/>
        <c:lblOffset val="100"/>
        <c:tickLblSkip val="1"/>
        <c:noMultiLvlLbl val="0"/>
      </c:catAx>
      <c:valAx>
        <c:axId val="33469244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81632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(12)'!$F$2:$F$8</c:f>
              <c:strCache/>
            </c:strRef>
          </c:cat>
          <c:val>
            <c:numRef>
              <c:f>'Sammentæl (12)'!$G$2:$G$8</c:f>
              <c:numCache/>
            </c:numRef>
          </c:val>
        </c:ser>
        <c:axId val="30061725"/>
        <c:axId val="24571174"/>
      </c:radarChart>
      <c:catAx>
        <c:axId val="3006172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71174"/>
        <c:crosses val="autoZero"/>
        <c:auto val="0"/>
        <c:lblOffset val="100"/>
        <c:tickLblSkip val="1"/>
        <c:noMultiLvlLbl val="0"/>
      </c:catAx>
      <c:valAx>
        <c:axId val="24571174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00617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75"/>
          <c:y val="0.267"/>
          <c:w val="0.5145"/>
          <c:h val="0.4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(1)'!$AD$48:$AD$54</c:f>
              <c:numCache/>
            </c:numRef>
          </c:val>
        </c:ser>
        <c:axId val="19650479"/>
        <c:axId val="363272"/>
      </c:radarChart>
      <c:catAx>
        <c:axId val="196504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63272"/>
        <c:crosses val="autoZero"/>
        <c:auto val="0"/>
        <c:lblOffset val="100"/>
        <c:tickLblSkip val="1"/>
        <c:noMultiLvlLbl val="0"/>
      </c:catAx>
      <c:valAx>
        <c:axId val="363272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96504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(13)'!$AD$48:$AD$54</c:f>
              <c:numCache/>
            </c:numRef>
          </c:val>
        </c:ser>
        <c:axId val="785175"/>
        <c:axId val="32192176"/>
      </c:radarChart>
      <c:catAx>
        <c:axId val="78517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2192176"/>
        <c:crosses val="autoZero"/>
        <c:auto val="0"/>
        <c:lblOffset val="100"/>
        <c:tickLblSkip val="1"/>
        <c:noMultiLvlLbl val="0"/>
      </c:catAx>
      <c:valAx>
        <c:axId val="3219217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785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13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(13)'!$B$2:$B$8</c:f>
              <c:strCache/>
            </c:strRef>
          </c:cat>
          <c:val>
            <c:numRef>
              <c:f>'Sammentæl (13)'!$C$2:$C$8</c:f>
              <c:numCache/>
            </c:numRef>
          </c:val>
        </c:ser>
        <c:axId val="44810801"/>
        <c:axId val="25303514"/>
      </c:radarChart>
      <c:catAx>
        <c:axId val="4481080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03514"/>
        <c:crosses val="autoZero"/>
        <c:auto val="0"/>
        <c:lblOffset val="100"/>
        <c:tickLblSkip val="1"/>
        <c:noMultiLvlLbl val="0"/>
      </c:catAx>
      <c:valAx>
        <c:axId val="25303514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481080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(13)'!$F$2:$F$8</c:f>
              <c:strCache/>
            </c:strRef>
          </c:cat>
          <c:val>
            <c:numRef>
              <c:f>'Sammentæl (13)'!$G$2:$G$8</c:f>
              <c:numCache/>
            </c:numRef>
          </c:val>
        </c:ser>
        <c:axId val="30811115"/>
        <c:axId val="55296164"/>
      </c:radarChart>
      <c:catAx>
        <c:axId val="3081111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96164"/>
        <c:crosses val="autoZero"/>
        <c:auto val="0"/>
        <c:lblOffset val="100"/>
        <c:tickLblSkip val="1"/>
        <c:noMultiLvlLbl val="0"/>
      </c:catAx>
      <c:valAx>
        <c:axId val="55296164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0811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(14)'!$AD$48:$AD$54</c:f>
              <c:numCache/>
            </c:numRef>
          </c:val>
        </c:ser>
        <c:axId val="52550213"/>
        <c:axId val="7075086"/>
      </c:radarChart>
      <c:catAx>
        <c:axId val="5255021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7075086"/>
        <c:crosses val="autoZero"/>
        <c:auto val="0"/>
        <c:lblOffset val="100"/>
        <c:tickLblSkip val="1"/>
        <c:noMultiLvlLbl val="0"/>
      </c:catAx>
      <c:valAx>
        <c:axId val="707508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25502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14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(14)'!$B$2:$B$8</c:f>
              <c:strCache/>
            </c:strRef>
          </c:cat>
          <c:val>
            <c:numRef>
              <c:f>'Sammentæl (14)'!$C$2:$C$8</c:f>
              <c:numCache/>
            </c:numRef>
          </c:val>
        </c:ser>
        <c:axId val="21643071"/>
        <c:axId val="14950680"/>
      </c:radarChart>
      <c:catAx>
        <c:axId val="2164307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50680"/>
        <c:crosses val="autoZero"/>
        <c:auto val="0"/>
        <c:lblOffset val="100"/>
        <c:tickLblSkip val="1"/>
        <c:noMultiLvlLbl val="0"/>
      </c:catAx>
      <c:valAx>
        <c:axId val="14950680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164307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(14)'!$F$2:$F$8</c:f>
              <c:strCache/>
            </c:strRef>
          </c:cat>
          <c:val>
            <c:numRef>
              <c:f>'Sammentæl (14)'!$G$2:$G$8</c:f>
              <c:numCache/>
            </c:numRef>
          </c:val>
        </c:ser>
        <c:axId val="8998105"/>
        <c:axId val="33377986"/>
      </c:radarChart>
      <c:catAx>
        <c:axId val="899810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77986"/>
        <c:crosses val="autoZero"/>
        <c:auto val="0"/>
        <c:lblOffset val="100"/>
        <c:tickLblSkip val="1"/>
        <c:noMultiLvlLbl val="0"/>
      </c:catAx>
      <c:valAx>
        <c:axId val="33377986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8998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(15)'!$AD$48:$AD$54</c:f>
              <c:numCache/>
            </c:numRef>
          </c:val>
        </c:ser>
        <c:axId val="26320147"/>
        <c:axId val="5384204"/>
      </c:radarChart>
      <c:catAx>
        <c:axId val="2632014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384204"/>
        <c:crosses val="autoZero"/>
        <c:auto val="0"/>
        <c:lblOffset val="100"/>
        <c:tickLblSkip val="1"/>
        <c:noMultiLvlLbl val="0"/>
      </c:catAx>
      <c:valAx>
        <c:axId val="5384204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63201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15
</a:t>
            </a: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125"/>
          <c:y val="0.2265"/>
          <c:w val="0.554"/>
          <c:h val="0.575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(15)'!$B$2:$B$8</c:f>
              <c:strCache/>
            </c:strRef>
          </c:cat>
          <c:val>
            <c:numRef>
              <c:f>'Sammentæl (15)'!$C$2:$C$8</c:f>
              <c:numCache/>
            </c:numRef>
          </c:val>
        </c:ser>
        <c:axId val="19425773"/>
        <c:axId val="58259190"/>
      </c:radarChart>
      <c:catAx>
        <c:axId val="1942577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59190"/>
        <c:crosses val="autoZero"/>
        <c:auto val="0"/>
        <c:lblOffset val="100"/>
        <c:tickLblSkip val="1"/>
        <c:noMultiLvlLbl val="0"/>
      </c:catAx>
      <c:valAx>
        <c:axId val="58259190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942577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(15)'!$F$2:$F$8</c:f>
              <c:strCache/>
            </c:strRef>
          </c:cat>
          <c:val>
            <c:numRef>
              <c:f>'Sammentæl (15)'!$G$2:$G$8</c:f>
              <c:numCache/>
            </c:numRef>
          </c:val>
        </c:ser>
        <c:axId val="39816551"/>
        <c:axId val="21865856"/>
      </c:radarChart>
      <c:catAx>
        <c:axId val="3981655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65856"/>
        <c:crosses val="autoZero"/>
        <c:auto val="0"/>
        <c:lblOffset val="100"/>
        <c:tickLblSkip val="1"/>
        <c:noMultiLvlLbl val="0"/>
      </c:catAx>
      <c:valAx>
        <c:axId val="21865856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98165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975"/>
          <c:y val="0.22225"/>
          <c:w val="0.44475"/>
          <c:h val="0.579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'Hele skolen'!$C$2:$C$8</c:f>
              <c:strCache/>
            </c:strRef>
          </c:cat>
          <c:val>
            <c:numRef>
              <c:f>'Hele skolen'!$D$2:$D$8</c:f>
              <c:numCache/>
            </c:numRef>
          </c:val>
        </c:ser>
        <c:axId val="24084865"/>
        <c:axId val="47955370"/>
      </c:radarChart>
      <c:catAx>
        <c:axId val="240848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7955370"/>
        <c:crosses val="autoZero"/>
        <c:auto val="0"/>
        <c:lblOffset val="100"/>
        <c:tickLblSkip val="1"/>
        <c:noMultiLvlLbl val="0"/>
      </c:catAx>
      <c:valAx>
        <c:axId val="47955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40848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1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8"/>
          <c:y val="0.22325"/>
          <c:w val="0.51225"/>
          <c:h val="0.574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(1)'!$B$2:$B$8</c:f>
              <c:strCache/>
            </c:strRef>
          </c:cat>
          <c:val>
            <c:numRef>
              <c:f>'Sammentæl (1)'!$C$2:$C$8</c:f>
              <c:numCache/>
            </c:numRef>
          </c:val>
        </c:ser>
        <c:axId val="14894153"/>
        <c:axId val="6680498"/>
      </c:radarChart>
      <c:catAx>
        <c:axId val="148941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0498"/>
        <c:crosses val="autoZero"/>
        <c:auto val="0"/>
        <c:lblOffset val="100"/>
        <c:tickLblSkip val="1"/>
        <c:noMultiLvlLbl val="0"/>
      </c:catAx>
      <c:valAx>
        <c:axId val="668049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89415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1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6"/>
          <c:y val="0.23875"/>
          <c:w val="0.5875"/>
          <c:h val="0.566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0013115"/>
        <c:axId val="15231348"/>
      </c:radarChart>
      <c:catAx>
        <c:axId val="200131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31348"/>
        <c:crosses val="autoZero"/>
        <c:auto val="0"/>
        <c:lblOffset val="100"/>
        <c:tickLblSkip val="1"/>
        <c:noMultiLvlLbl val="0"/>
      </c:catAx>
      <c:valAx>
        <c:axId val="1523134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01311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3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05"/>
          <c:y val="0.2875"/>
          <c:w val="0.47875"/>
          <c:h val="0.459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(3)'!$B$2:$B$8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(3)'!$C$2:$C$8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0505493"/>
        <c:axId val="35418846"/>
      </c:radarChart>
      <c:catAx>
        <c:axId val="205054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5418846"/>
        <c:crosses val="autoZero"/>
        <c:auto val="0"/>
        <c:lblOffset val="100"/>
        <c:tickLblSkip val="1"/>
        <c:noMultiLvlLbl val="0"/>
      </c:catAx>
      <c:valAx>
        <c:axId val="35418846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50549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4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95"/>
          <c:y val="0.29075"/>
          <c:w val="0.46525"/>
          <c:h val="0.450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(4)'!$B$2:$B$8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(4)'!$C$2:$C$8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2886543"/>
        <c:axId val="13517800"/>
      </c:radarChart>
      <c:catAx>
        <c:axId val="428865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3517800"/>
        <c:crosses val="autoZero"/>
        <c:auto val="0"/>
        <c:lblOffset val="100"/>
        <c:tickLblSkip val="1"/>
        <c:noMultiLvlLbl val="0"/>
      </c:catAx>
      <c:valAx>
        <c:axId val="13517800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88654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5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20275"/>
          <c:w val="0.5705"/>
          <c:h val="0.643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(5)'!$B$2:$B$8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(5)'!$C$2:$C$8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7358889"/>
        <c:axId val="40625810"/>
      </c:radarChart>
      <c:catAx>
        <c:axId val="173588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0625810"/>
        <c:crosses val="autoZero"/>
        <c:auto val="0"/>
        <c:lblOffset val="100"/>
        <c:tickLblSkip val="1"/>
        <c:noMultiLvlLbl val="0"/>
      </c:catAx>
      <c:valAx>
        <c:axId val="40625810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35888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6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1"/>
          <c:y val="0.253"/>
          <c:w val="0.49325"/>
          <c:h val="0.534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(6)'!$B$2:$B$8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(6)'!$C$2:$C$8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5045475"/>
        <c:axId val="42271964"/>
      </c:radarChart>
      <c:catAx>
        <c:axId val="550454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2271964"/>
        <c:crosses val="autoZero"/>
        <c:auto val="0"/>
        <c:lblOffset val="100"/>
        <c:tickLblSkip val="1"/>
        <c:noMultiLvlLbl val="0"/>
      </c:catAx>
      <c:valAx>
        <c:axId val="42271964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04547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7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5"/>
          <c:y val="0.2595"/>
          <c:w val="0.48825"/>
          <c:h val="0.520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(7)'!$B$2:$B$8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(7)'!$C$2:$C$8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5428925"/>
        <c:axId val="57993414"/>
      </c:radarChart>
      <c:catAx>
        <c:axId val="554289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7993414"/>
        <c:crosses val="autoZero"/>
        <c:auto val="0"/>
        <c:lblOffset val="100"/>
        <c:tickLblSkip val="1"/>
        <c:noMultiLvlLbl val="0"/>
      </c:catAx>
      <c:valAx>
        <c:axId val="57993414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42892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8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1"/>
          <c:y val="0.257"/>
          <c:w val="0.49775"/>
          <c:h val="0.5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(8)'!$B$2:$B$8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(8)'!$C$2:$C$8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8919735"/>
        <c:axId val="44858448"/>
      </c:radarChart>
      <c:catAx>
        <c:axId val="289197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4858448"/>
        <c:crosses val="autoZero"/>
        <c:auto val="0"/>
        <c:lblOffset val="100"/>
        <c:tickLblSkip val="1"/>
        <c:noMultiLvlLbl val="0"/>
      </c:catAx>
      <c:valAx>
        <c:axId val="4485844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91973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2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05"/>
          <c:y val="0.2965"/>
          <c:w val="0.4515"/>
          <c:h val="0.43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(2)'!$B$2:$B$8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(2)'!$C$2:$C$8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7257041"/>
        <c:axId val="43796858"/>
      </c:radarChart>
      <c:catAx>
        <c:axId val="2725704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3796858"/>
        <c:crosses val="autoZero"/>
        <c:auto val="0"/>
        <c:lblOffset val="100"/>
        <c:tickLblSkip val="1"/>
        <c:noMultiLvlLbl val="0"/>
      </c:catAx>
      <c:valAx>
        <c:axId val="4379685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25704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9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35"/>
          <c:y val="0.226"/>
          <c:w val="0.55225"/>
          <c:h val="0.58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(9)'!$B$2:$B$8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(9)'!$C$2:$C$8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0840715"/>
        <c:axId val="4094532"/>
      </c:radarChart>
      <c:catAx>
        <c:axId val="5084071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4532"/>
        <c:crosses val="autoZero"/>
        <c:auto val="0"/>
        <c:lblOffset val="100"/>
        <c:tickLblSkip val="1"/>
        <c:noMultiLvlLbl val="0"/>
      </c:catAx>
      <c:valAx>
        <c:axId val="4094532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084071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10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"/>
          <c:y val="0.2745"/>
          <c:w val="0.4955"/>
          <c:h val="0.5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(10)'!$B$2:$B$8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(10)'!$C$2:$C$8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3658085"/>
        <c:axId val="37804206"/>
      </c:radarChart>
      <c:catAx>
        <c:axId val="3365808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04206"/>
        <c:crosses val="autoZero"/>
        <c:auto val="0"/>
        <c:lblOffset val="100"/>
        <c:tickLblSkip val="1"/>
        <c:noMultiLvlLbl val="0"/>
      </c:catAx>
      <c:valAx>
        <c:axId val="3780420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365808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(1)'!$F$2:$F$8</c:f>
              <c:strCache/>
            </c:strRef>
          </c:cat>
          <c:val>
            <c:numRef>
              <c:f>'Sammentæl (1)'!$G$2:$G$8</c:f>
              <c:numCache/>
            </c:numRef>
          </c:val>
        </c:ser>
        <c:axId val="5464963"/>
        <c:axId val="22736892"/>
      </c:radarChart>
      <c:catAx>
        <c:axId val="54649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36892"/>
        <c:crosses val="autoZero"/>
        <c:auto val="0"/>
        <c:lblOffset val="100"/>
        <c:tickLblSkip val="1"/>
        <c:noMultiLvlLbl val="0"/>
      </c:catAx>
      <c:valAx>
        <c:axId val="227368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64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11 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15"/>
          <c:y val="0.31675"/>
          <c:w val="0.41225"/>
          <c:h val="0.423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(11)'!$B$2:$B$8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(11)'!$C$2:$C$8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468575"/>
        <c:axId val="63884984"/>
      </c:radarChart>
      <c:catAx>
        <c:axId val="646857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84984"/>
        <c:crosses val="autoZero"/>
        <c:auto val="0"/>
        <c:lblOffset val="100"/>
        <c:tickLblSkip val="1"/>
        <c:noMultiLvlLbl val="0"/>
      </c:catAx>
      <c:valAx>
        <c:axId val="63884984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46857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12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"/>
          <c:y val="0.27825"/>
          <c:w val="0.4865"/>
          <c:h val="0.500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(12)'!$B$2:$B$8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(12)'!$C$2:$C$8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038649"/>
        <c:axId val="16475746"/>
      </c:radarChart>
      <c:catAx>
        <c:axId val="203864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75746"/>
        <c:crosses val="autoZero"/>
        <c:auto val="0"/>
        <c:lblOffset val="100"/>
        <c:tickLblSkip val="1"/>
        <c:noMultiLvlLbl val="0"/>
      </c:catAx>
      <c:valAx>
        <c:axId val="1647574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03864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13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5"/>
          <c:y val="0.28475"/>
          <c:w val="0.46475"/>
          <c:h val="0.493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(13)'!$B$2:$B$8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(13)'!$C$2:$C$8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416947"/>
        <c:axId val="46877100"/>
      </c:radarChart>
      <c:catAx>
        <c:axId val="441694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77100"/>
        <c:crosses val="autoZero"/>
        <c:auto val="0"/>
        <c:lblOffset val="100"/>
        <c:tickLblSkip val="1"/>
        <c:noMultiLvlLbl val="0"/>
      </c:catAx>
      <c:valAx>
        <c:axId val="46877100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41694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14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6"/>
          <c:y val="0.28925"/>
          <c:w val="0.4635"/>
          <c:h val="0.490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(14)'!$B$2:$B$8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(14)'!$C$2:$C$8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2912909"/>
        <c:axId val="14598806"/>
      </c:radarChart>
      <c:catAx>
        <c:axId val="4291290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98806"/>
        <c:crosses val="autoZero"/>
        <c:auto val="0"/>
        <c:lblOffset val="100"/>
        <c:tickLblSkip val="1"/>
        <c:noMultiLvlLbl val="0"/>
      </c:catAx>
      <c:valAx>
        <c:axId val="1459880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291290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15
</a:t>
            </a: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 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75"/>
          <c:y val="0.287"/>
          <c:w val="0.49925"/>
          <c:h val="0.48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(15)'!$B$2:$B$8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(15)'!$C$2:$C$8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1680135"/>
        <c:axId val="45857568"/>
      </c:radarChart>
      <c:catAx>
        <c:axId val="6168013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57568"/>
        <c:crosses val="autoZero"/>
        <c:auto val="0"/>
        <c:lblOffset val="100"/>
        <c:tickLblSkip val="1"/>
        <c:noMultiLvlLbl val="0"/>
      </c:catAx>
      <c:valAx>
        <c:axId val="45857568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168013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2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"/>
          <c:y val="0.263"/>
          <c:w val="0.5145"/>
          <c:h val="0.486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(2)'!$AD$48:$AD$54</c:f>
              <c:numCache/>
            </c:numRef>
          </c:val>
        </c:ser>
        <c:axId val="59797341"/>
        <c:axId val="35771878"/>
      </c:radarChart>
      <c:catAx>
        <c:axId val="5979734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5771878"/>
        <c:crosses val="autoZero"/>
        <c:auto val="0"/>
        <c:lblOffset val="100"/>
        <c:tickLblSkip val="1"/>
        <c:noMultiLvlLbl val="0"/>
      </c:catAx>
      <c:valAx>
        <c:axId val="3577187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97973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2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1"/>
          <c:y val="0.19925"/>
          <c:w val="0.5565"/>
          <c:h val="0.634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(2)'!$B$2:$B$8</c:f>
              <c:strCache/>
            </c:strRef>
          </c:cat>
          <c:val>
            <c:numRef>
              <c:f>'Sammentæl (2)'!$C$2:$C$8</c:f>
              <c:numCache/>
            </c:numRef>
          </c:val>
        </c:ser>
        <c:axId val="57360855"/>
        <c:axId val="2984816"/>
      </c:radarChart>
      <c:catAx>
        <c:axId val="573608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984816"/>
        <c:crosses val="autoZero"/>
        <c:auto val="0"/>
        <c:lblOffset val="100"/>
        <c:tickLblSkip val="1"/>
        <c:noMultiLvlLbl val="0"/>
      </c:catAx>
      <c:valAx>
        <c:axId val="2984816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36085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2095"/>
          <c:w val="0.5375"/>
          <c:h val="0.6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(2)'!$F$2:$F$8</c:f>
              <c:strCache/>
            </c:strRef>
          </c:cat>
          <c:val>
            <c:numRef>
              <c:f>'Sammentæl (2)'!$G$2:$G$8</c:f>
              <c:numCache/>
            </c:numRef>
          </c:val>
        </c:ser>
        <c:axId val="55268593"/>
        <c:axId val="51419802"/>
      </c:radarChart>
      <c:catAx>
        <c:axId val="552685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19802"/>
        <c:crosses val="autoZero"/>
        <c:auto val="0"/>
        <c:lblOffset val="100"/>
        <c:tickLblSkip val="1"/>
        <c:noMultiLvlLbl val="0"/>
      </c:catAx>
      <c:valAx>
        <c:axId val="514198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268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Relationship Id="rId7" Type="http://schemas.openxmlformats.org/officeDocument/2006/relationships/chart" Target="/xl/charts/chart55.xml" /><Relationship Id="rId8" Type="http://schemas.openxmlformats.org/officeDocument/2006/relationships/chart" Target="/xl/charts/chart56.xml" /><Relationship Id="rId9" Type="http://schemas.openxmlformats.org/officeDocument/2006/relationships/chart" Target="/xl/charts/chart57.xml" /><Relationship Id="rId10" Type="http://schemas.openxmlformats.org/officeDocument/2006/relationships/chart" Target="/xl/charts/chart58.xml" /><Relationship Id="rId11" Type="http://schemas.openxmlformats.org/officeDocument/2006/relationships/chart" Target="/xl/charts/chart59.xml" /><Relationship Id="rId12" Type="http://schemas.openxmlformats.org/officeDocument/2006/relationships/chart" Target="/xl/charts/chart60.xml" /><Relationship Id="rId13" Type="http://schemas.openxmlformats.org/officeDocument/2006/relationships/chart" Target="/xl/charts/chart61.xml" /><Relationship Id="rId14" Type="http://schemas.openxmlformats.org/officeDocument/2006/relationships/chart" Target="/xl/charts/chart62.xml" /><Relationship Id="rId15" Type="http://schemas.openxmlformats.org/officeDocument/2006/relationships/chart" Target="/xl/charts/chart63.xml" /><Relationship Id="rId16" Type="http://schemas.openxmlformats.org/officeDocument/2006/relationships/chart" Target="/xl/charts/chart6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51</xdr:row>
      <xdr:rowOff>0</xdr:rowOff>
    </xdr:from>
    <xdr:to>
      <xdr:col>1</xdr:col>
      <xdr:colOff>752475</xdr:colOff>
      <xdr:row>51</xdr:row>
      <xdr:rowOff>142875</xdr:rowOff>
    </xdr:to>
    <xdr:pic>
      <xdr:nvPicPr>
        <xdr:cNvPr id="1" name="Picture 9" descr="clip_clip_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0439400"/>
          <a:ext cx="7524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6</xdr:col>
      <xdr:colOff>9525</xdr:colOff>
      <xdr:row>50</xdr:row>
      <xdr:rowOff>190500</xdr:rowOff>
    </xdr:to>
    <xdr:sp>
      <xdr:nvSpPr>
        <xdr:cNvPr id="2" name="Rectangle 10"/>
        <xdr:cNvSpPr>
          <a:spLocks/>
        </xdr:cNvSpPr>
      </xdr:nvSpPr>
      <xdr:spPr>
        <a:xfrm>
          <a:off x="838200" y="6600825"/>
          <a:ext cx="4200525" cy="3829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47625</xdr:rowOff>
    </xdr:from>
    <xdr:to>
      <xdr:col>6</xdr:col>
      <xdr:colOff>323850</xdr:colOff>
      <xdr:row>50</xdr:row>
      <xdr:rowOff>190500</xdr:rowOff>
    </xdr:to>
    <xdr:sp>
      <xdr:nvSpPr>
        <xdr:cNvPr id="3" name="Line -1023"/>
        <xdr:cNvSpPr>
          <a:spLocks/>
        </xdr:cNvSpPr>
      </xdr:nvSpPr>
      <xdr:spPr>
        <a:xfrm flipV="1">
          <a:off x="838200" y="6343650"/>
          <a:ext cx="4514850" cy="4086225"/>
        </a:xfrm>
        <a:prstGeom prst="line">
          <a:avLst/>
        </a:prstGeom>
        <a:noFill/>
        <a:ln w="9525" cmpd="sng">
          <a:solidFill>
            <a:srgbClr val="00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6</xdr:col>
      <xdr:colOff>323850</xdr:colOff>
      <xdr:row>52</xdr:row>
      <xdr:rowOff>47625</xdr:rowOff>
    </xdr:to>
    <xdr:sp>
      <xdr:nvSpPr>
        <xdr:cNvPr id="4" name="Line -1022"/>
        <xdr:cNvSpPr>
          <a:spLocks/>
        </xdr:cNvSpPr>
      </xdr:nvSpPr>
      <xdr:spPr>
        <a:xfrm>
          <a:off x="838200" y="6600825"/>
          <a:ext cx="4514850" cy="4124325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9525</xdr:colOff>
      <xdr:row>41</xdr:row>
      <xdr:rowOff>123825</xdr:rowOff>
    </xdr:from>
    <xdr:to>
      <xdr:col>6</xdr:col>
      <xdr:colOff>0</xdr:colOff>
      <xdr:row>41</xdr:row>
      <xdr:rowOff>142875</xdr:rowOff>
    </xdr:to>
    <xdr:sp>
      <xdr:nvSpPr>
        <xdr:cNvPr id="5" name="Line -1021"/>
        <xdr:cNvSpPr>
          <a:spLocks/>
        </xdr:cNvSpPr>
      </xdr:nvSpPr>
      <xdr:spPr>
        <a:xfrm flipV="1">
          <a:off x="847725" y="8534400"/>
          <a:ext cx="4181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428625</xdr:colOff>
      <xdr:row>32</xdr:row>
      <xdr:rowOff>0</xdr:rowOff>
    </xdr:from>
    <xdr:to>
      <xdr:col>3</xdr:col>
      <xdr:colOff>438150</xdr:colOff>
      <xdr:row>50</xdr:row>
      <xdr:rowOff>190500</xdr:rowOff>
    </xdr:to>
    <xdr:sp>
      <xdr:nvSpPr>
        <xdr:cNvPr id="6" name="Line -1020"/>
        <xdr:cNvSpPr>
          <a:spLocks/>
        </xdr:cNvSpPr>
      </xdr:nvSpPr>
      <xdr:spPr>
        <a:xfrm flipH="1">
          <a:off x="2943225" y="6600825"/>
          <a:ext cx="9525" cy="382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32</xdr:row>
      <xdr:rowOff>0</xdr:rowOff>
    </xdr:to>
    <xdr:sp>
      <xdr:nvSpPr>
        <xdr:cNvPr id="7" name="Line -1019"/>
        <xdr:cNvSpPr>
          <a:spLocks/>
        </xdr:cNvSpPr>
      </xdr:nvSpPr>
      <xdr:spPr>
        <a:xfrm flipV="1">
          <a:off x="838200" y="6362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190500</xdr:rowOff>
    </xdr:from>
    <xdr:to>
      <xdr:col>6</xdr:col>
      <xdr:colOff>800100</xdr:colOff>
      <xdr:row>50</xdr:row>
      <xdr:rowOff>190500</xdr:rowOff>
    </xdr:to>
    <xdr:sp>
      <xdr:nvSpPr>
        <xdr:cNvPr id="8" name="Line -1018"/>
        <xdr:cNvSpPr>
          <a:spLocks/>
        </xdr:cNvSpPr>
      </xdr:nvSpPr>
      <xdr:spPr>
        <a:xfrm>
          <a:off x="5038725" y="104298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295275</xdr:colOff>
      <xdr:row>40</xdr:row>
      <xdr:rowOff>190500</xdr:rowOff>
    </xdr:from>
    <xdr:to>
      <xdr:col>3</xdr:col>
      <xdr:colOff>552450</xdr:colOff>
      <xdr:row>42</xdr:row>
      <xdr:rowOff>85725</xdr:rowOff>
    </xdr:to>
    <xdr:sp>
      <xdr:nvSpPr>
        <xdr:cNvPr id="9" name="Oval -1017"/>
        <xdr:cNvSpPr>
          <a:spLocks/>
        </xdr:cNvSpPr>
      </xdr:nvSpPr>
      <xdr:spPr>
        <a:xfrm>
          <a:off x="2809875" y="8372475"/>
          <a:ext cx="257175" cy="352425"/>
        </a:xfrm>
        <a:prstGeom prst="ellipse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323850</xdr:colOff>
      <xdr:row>22</xdr:row>
      <xdr:rowOff>152400</xdr:rowOff>
    </xdr:from>
    <xdr:to>
      <xdr:col>29</xdr:col>
      <xdr:colOff>590550</xdr:colOff>
      <xdr:row>44</xdr:row>
      <xdr:rowOff>85725</xdr:rowOff>
    </xdr:to>
    <xdr:graphicFrame>
      <xdr:nvGraphicFramePr>
        <xdr:cNvPr id="2" name="Chart 2"/>
        <xdr:cNvGraphicFramePr/>
      </xdr:nvGraphicFramePr>
      <xdr:xfrm>
        <a:off x="18145125" y="5600700"/>
        <a:ext cx="697230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266700</xdr:colOff>
      <xdr:row>5</xdr:row>
      <xdr:rowOff>0</xdr:rowOff>
    </xdr:from>
    <xdr:to>
      <xdr:col>29</xdr:col>
      <xdr:colOff>609600</xdr:colOff>
      <xdr:row>21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87975" y="752475"/>
          <a:ext cx="7048500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304800</xdr:colOff>
      <xdr:row>22</xdr:row>
      <xdr:rowOff>190500</xdr:rowOff>
    </xdr:from>
    <xdr:to>
      <xdr:col>29</xdr:col>
      <xdr:colOff>581025</xdr:colOff>
      <xdr:row>44</xdr:row>
      <xdr:rowOff>123825</xdr:rowOff>
    </xdr:to>
    <xdr:graphicFrame>
      <xdr:nvGraphicFramePr>
        <xdr:cNvPr id="2" name="Chart 2"/>
        <xdr:cNvGraphicFramePr/>
      </xdr:nvGraphicFramePr>
      <xdr:xfrm>
        <a:off x="18126075" y="5638800"/>
        <a:ext cx="69818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266700</xdr:colOff>
      <xdr:row>5</xdr:row>
      <xdr:rowOff>38100</xdr:rowOff>
    </xdr:from>
    <xdr:to>
      <xdr:col>29</xdr:col>
      <xdr:colOff>609600</xdr:colOff>
      <xdr:row>22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87975" y="790575"/>
          <a:ext cx="7048500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247650</xdr:colOff>
      <xdr:row>22</xdr:row>
      <xdr:rowOff>123825</xdr:rowOff>
    </xdr:from>
    <xdr:to>
      <xdr:col>29</xdr:col>
      <xdr:colOff>514350</xdr:colOff>
      <xdr:row>44</xdr:row>
      <xdr:rowOff>180975</xdr:rowOff>
    </xdr:to>
    <xdr:graphicFrame>
      <xdr:nvGraphicFramePr>
        <xdr:cNvPr id="2" name="Chart 2"/>
        <xdr:cNvGraphicFramePr/>
      </xdr:nvGraphicFramePr>
      <xdr:xfrm>
        <a:off x="18068925" y="5572125"/>
        <a:ext cx="697230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209550</xdr:colOff>
      <xdr:row>4</xdr:row>
      <xdr:rowOff>28575</xdr:rowOff>
    </xdr:from>
    <xdr:to>
      <xdr:col>29</xdr:col>
      <xdr:colOff>542925</xdr:colOff>
      <xdr:row>21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30825" y="742950"/>
          <a:ext cx="7038975" cy="467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0</xdr:rowOff>
    </xdr:from>
    <xdr:to>
      <xdr:col>3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28575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257175</xdr:colOff>
      <xdr:row>22</xdr:row>
      <xdr:rowOff>266700</xdr:rowOff>
    </xdr:from>
    <xdr:to>
      <xdr:col>29</xdr:col>
      <xdr:colOff>533400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078450" y="5715000"/>
        <a:ext cx="69818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209550</xdr:colOff>
      <xdr:row>5</xdr:row>
      <xdr:rowOff>47625</xdr:rowOff>
    </xdr:from>
    <xdr:to>
      <xdr:col>29</xdr:col>
      <xdr:colOff>542925</xdr:colOff>
      <xdr:row>22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30825" y="800100"/>
          <a:ext cx="7038975" cy="467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285750</xdr:colOff>
      <xdr:row>22</xdr:row>
      <xdr:rowOff>247650</xdr:rowOff>
    </xdr:from>
    <xdr:to>
      <xdr:col>29</xdr:col>
      <xdr:colOff>552450</xdr:colOff>
      <xdr:row>44</xdr:row>
      <xdr:rowOff>180975</xdr:rowOff>
    </xdr:to>
    <xdr:graphicFrame>
      <xdr:nvGraphicFramePr>
        <xdr:cNvPr id="2" name="Chart 2"/>
        <xdr:cNvGraphicFramePr/>
      </xdr:nvGraphicFramePr>
      <xdr:xfrm>
        <a:off x="18107025" y="5695950"/>
        <a:ext cx="697230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190500</xdr:colOff>
      <xdr:row>5</xdr:row>
      <xdr:rowOff>9525</xdr:rowOff>
    </xdr:from>
    <xdr:to>
      <xdr:col>29</xdr:col>
      <xdr:colOff>533400</xdr:colOff>
      <xdr:row>22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11775" y="762000"/>
          <a:ext cx="7048500" cy="470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66675</xdr:rowOff>
    </xdr:from>
    <xdr:to>
      <xdr:col>5</xdr:col>
      <xdr:colOff>0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0" y="1838325"/>
        <a:ext cx="65055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8</xdr:col>
      <xdr:colOff>466725</xdr:colOff>
      <xdr:row>14</xdr:row>
      <xdr:rowOff>76200</xdr:rowOff>
    </xdr:to>
    <xdr:graphicFrame>
      <xdr:nvGraphicFramePr>
        <xdr:cNvPr id="2" name="Chart 4"/>
        <xdr:cNvGraphicFramePr/>
      </xdr:nvGraphicFramePr>
      <xdr:xfrm>
        <a:off x="7715250" y="0"/>
        <a:ext cx="28860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400050</xdr:colOff>
      <xdr:row>14</xdr:row>
      <xdr:rowOff>76200</xdr:rowOff>
    </xdr:to>
    <xdr:graphicFrame>
      <xdr:nvGraphicFramePr>
        <xdr:cNvPr id="3" name="Chart 6"/>
        <xdr:cNvGraphicFramePr/>
      </xdr:nvGraphicFramePr>
      <xdr:xfrm>
        <a:off x="14325600" y="0"/>
        <a:ext cx="291465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828675</xdr:colOff>
      <xdr:row>0</xdr:row>
      <xdr:rowOff>57150</xdr:rowOff>
    </xdr:from>
    <xdr:to>
      <xdr:col>20</xdr:col>
      <xdr:colOff>390525</xdr:colOff>
      <xdr:row>14</xdr:row>
      <xdr:rowOff>114300</xdr:rowOff>
    </xdr:to>
    <xdr:graphicFrame>
      <xdr:nvGraphicFramePr>
        <xdr:cNvPr id="4" name="Chart 7"/>
        <xdr:cNvGraphicFramePr/>
      </xdr:nvGraphicFramePr>
      <xdr:xfrm>
        <a:off x="17668875" y="57150"/>
        <a:ext cx="291465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28575</xdr:colOff>
      <xdr:row>15</xdr:row>
      <xdr:rowOff>142875</xdr:rowOff>
    </xdr:from>
    <xdr:to>
      <xdr:col>8</xdr:col>
      <xdr:colOff>485775</xdr:colOff>
      <xdr:row>31</xdr:row>
      <xdr:rowOff>28575</xdr:rowOff>
    </xdr:to>
    <xdr:graphicFrame>
      <xdr:nvGraphicFramePr>
        <xdr:cNvPr id="5" name="Chart 8"/>
        <xdr:cNvGraphicFramePr/>
      </xdr:nvGraphicFramePr>
      <xdr:xfrm>
        <a:off x="7743825" y="2828925"/>
        <a:ext cx="2876550" cy="2324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16</xdr:row>
      <xdr:rowOff>28575</xdr:rowOff>
    </xdr:from>
    <xdr:to>
      <xdr:col>12</xdr:col>
      <xdr:colOff>400050</xdr:colOff>
      <xdr:row>31</xdr:row>
      <xdr:rowOff>47625</xdr:rowOff>
    </xdr:to>
    <xdr:graphicFrame>
      <xdr:nvGraphicFramePr>
        <xdr:cNvPr id="6" name="Chart 9"/>
        <xdr:cNvGraphicFramePr/>
      </xdr:nvGraphicFramePr>
      <xdr:xfrm>
        <a:off x="10972800" y="2867025"/>
        <a:ext cx="2914650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828675</xdr:colOff>
      <xdr:row>16</xdr:row>
      <xdr:rowOff>28575</xdr:rowOff>
    </xdr:from>
    <xdr:to>
      <xdr:col>16</xdr:col>
      <xdr:colOff>390525</xdr:colOff>
      <xdr:row>31</xdr:row>
      <xdr:rowOff>76200</xdr:rowOff>
    </xdr:to>
    <xdr:graphicFrame>
      <xdr:nvGraphicFramePr>
        <xdr:cNvPr id="7" name="Chart 10"/>
        <xdr:cNvGraphicFramePr/>
      </xdr:nvGraphicFramePr>
      <xdr:xfrm>
        <a:off x="14316075" y="2867025"/>
        <a:ext cx="2914650" cy="2333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20</xdr:col>
      <xdr:colOff>400050</xdr:colOff>
      <xdr:row>31</xdr:row>
      <xdr:rowOff>76200</xdr:rowOff>
    </xdr:to>
    <xdr:graphicFrame>
      <xdr:nvGraphicFramePr>
        <xdr:cNvPr id="8" name="Chart 11"/>
        <xdr:cNvGraphicFramePr/>
      </xdr:nvGraphicFramePr>
      <xdr:xfrm>
        <a:off x="17678400" y="2838450"/>
        <a:ext cx="2914650" cy="2362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12</xdr:col>
      <xdr:colOff>400050</xdr:colOff>
      <xdr:row>14</xdr:row>
      <xdr:rowOff>76200</xdr:rowOff>
    </xdr:to>
    <xdr:graphicFrame>
      <xdr:nvGraphicFramePr>
        <xdr:cNvPr id="9" name="Chart 13"/>
        <xdr:cNvGraphicFramePr/>
      </xdr:nvGraphicFramePr>
      <xdr:xfrm>
        <a:off x="10972800" y="0"/>
        <a:ext cx="2914650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28575</xdr:colOff>
      <xdr:row>32</xdr:row>
      <xdr:rowOff>47625</xdr:rowOff>
    </xdr:from>
    <xdr:to>
      <xdr:col>8</xdr:col>
      <xdr:colOff>485775</xdr:colOff>
      <xdr:row>46</xdr:row>
      <xdr:rowOff>171450</xdr:rowOff>
    </xdr:to>
    <xdr:graphicFrame>
      <xdr:nvGraphicFramePr>
        <xdr:cNvPr id="10" name="Chart -1023"/>
        <xdr:cNvGraphicFramePr/>
      </xdr:nvGraphicFramePr>
      <xdr:xfrm>
        <a:off x="7743825" y="5324475"/>
        <a:ext cx="2876550" cy="2390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32</xdr:row>
      <xdr:rowOff>28575</xdr:rowOff>
    </xdr:from>
    <xdr:to>
      <xdr:col>12</xdr:col>
      <xdr:colOff>409575</xdr:colOff>
      <xdr:row>47</xdr:row>
      <xdr:rowOff>0</xdr:rowOff>
    </xdr:to>
    <xdr:graphicFrame>
      <xdr:nvGraphicFramePr>
        <xdr:cNvPr id="11" name="Chart -1022"/>
        <xdr:cNvGraphicFramePr/>
      </xdr:nvGraphicFramePr>
      <xdr:xfrm>
        <a:off x="10972800" y="5305425"/>
        <a:ext cx="2924175" cy="2438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13</xdr:col>
      <xdr:colOff>0</xdr:colOff>
      <xdr:row>32</xdr:row>
      <xdr:rowOff>0</xdr:rowOff>
    </xdr:from>
    <xdr:to>
      <xdr:col>16</xdr:col>
      <xdr:colOff>361950</xdr:colOff>
      <xdr:row>46</xdr:row>
      <xdr:rowOff>171450</xdr:rowOff>
    </xdr:to>
    <xdr:graphicFrame>
      <xdr:nvGraphicFramePr>
        <xdr:cNvPr id="12" name="Chart -1021"/>
        <xdr:cNvGraphicFramePr/>
      </xdr:nvGraphicFramePr>
      <xdr:xfrm>
        <a:off x="14325600" y="5276850"/>
        <a:ext cx="2876550" cy="2438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20</xdr:col>
      <xdr:colOff>390525</xdr:colOff>
      <xdr:row>46</xdr:row>
      <xdr:rowOff>133350</xdr:rowOff>
    </xdr:to>
    <xdr:graphicFrame>
      <xdr:nvGraphicFramePr>
        <xdr:cNvPr id="13" name="Chart -1020"/>
        <xdr:cNvGraphicFramePr/>
      </xdr:nvGraphicFramePr>
      <xdr:xfrm>
        <a:off x="17678400" y="5276850"/>
        <a:ext cx="2905125" cy="24003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28575</xdr:colOff>
      <xdr:row>47</xdr:row>
      <xdr:rowOff>171450</xdr:rowOff>
    </xdr:from>
    <xdr:to>
      <xdr:col>8</xdr:col>
      <xdr:colOff>438150</xdr:colOff>
      <xdr:row>61</xdr:row>
      <xdr:rowOff>142875</xdr:rowOff>
    </xdr:to>
    <xdr:graphicFrame>
      <xdr:nvGraphicFramePr>
        <xdr:cNvPr id="14" name="Chart -1019"/>
        <xdr:cNvGraphicFramePr/>
      </xdr:nvGraphicFramePr>
      <xdr:xfrm>
        <a:off x="7743825" y="7915275"/>
        <a:ext cx="2828925" cy="23526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12</xdr:col>
      <xdr:colOff>390525</xdr:colOff>
      <xdr:row>61</xdr:row>
      <xdr:rowOff>142875</xdr:rowOff>
    </xdr:to>
    <xdr:graphicFrame>
      <xdr:nvGraphicFramePr>
        <xdr:cNvPr id="15" name="Chart -1018"/>
        <xdr:cNvGraphicFramePr/>
      </xdr:nvGraphicFramePr>
      <xdr:xfrm>
        <a:off x="10972800" y="7943850"/>
        <a:ext cx="2905125" cy="2324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13</xdr:col>
      <xdr:colOff>0</xdr:colOff>
      <xdr:row>48</xdr:row>
      <xdr:rowOff>0</xdr:rowOff>
    </xdr:from>
    <xdr:to>
      <xdr:col>16</xdr:col>
      <xdr:colOff>333375</xdr:colOff>
      <xdr:row>61</xdr:row>
      <xdr:rowOff>142875</xdr:rowOff>
    </xdr:to>
    <xdr:graphicFrame>
      <xdr:nvGraphicFramePr>
        <xdr:cNvPr id="16" name="Chart -1017"/>
        <xdr:cNvGraphicFramePr/>
      </xdr:nvGraphicFramePr>
      <xdr:xfrm>
        <a:off x="14325600" y="7943850"/>
        <a:ext cx="2847975" cy="23241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285750</xdr:colOff>
      <xdr:row>22</xdr:row>
      <xdr:rowOff>190500</xdr:rowOff>
    </xdr:from>
    <xdr:to>
      <xdr:col>29</xdr:col>
      <xdr:colOff>552450</xdr:colOff>
      <xdr:row>45</xdr:row>
      <xdr:rowOff>9525</xdr:rowOff>
    </xdr:to>
    <xdr:graphicFrame>
      <xdr:nvGraphicFramePr>
        <xdr:cNvPr id="2" name="Chart 8"/>
        <xdr:cNvGraphicFramePr/>
      </xdr:nvGraphicFramePr>
      <xdr:xfrm>
        <a:off x="18107025" y="5638800"/>
        <a:ext cx="697230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9525</xdr:rowOff>
    </xdr:from>
    <xdr:to>
      <xdr:col>29</xdr:col>
      <xdr:colOff>552450</xdr:colOff>
      <xdr:row>22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8126075" y="762000"/>
          <a:ext cx="6953250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10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11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114300</xdr:rowOff>
    </xdr:from>
    <xdr:to>
      <xdr:col>3</xdr:col>
      <xdr:colOff>0</xdr:colOff>
      <xdr:row>29</xdr:row>
      <xdr:rowOff>0</xdr:rowOff>
    </xdr:to>
    <xdr:graphicFrame>
      <xdr:nvGraphicFramePr>
        <xdr:cNvPr id="1" name="Chart 4"/>
        <xdr:cNvGraphicFramePr/>
      </xdr:nvGraphicFramePr>
      <xdr:xfrm>
        <a:off x="0" y="17240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6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304800</xdr:colOff>
      <xdr:row>22</xdr:row>
      <xdr:rowOff>209550</xdr:rowOff>
    </xdr:from>
    <xdr:to>
      <xdr:col>29</xdr:col>
      <xdr:colOff>581025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18126075" y="5657850"/>
        <a:ext cx="698182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295275</xdr:colOff>
      <xdr:row>3</xdr:row>
      <xdr:rowOff>142875</xdr:rowOff>
    </xdr:from>
    <xdr:to>
      <xdr:col>29</xdr:col>
      <xdr:colOff>542925</xdr:colOff>
      <xdr:row>21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116550" y="704850"/>
          <a:ext cx="6953250" cy="467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295275</xdr:colOff>
      <xdr:row>22</xdr:row>
      <xdr:rowOff>352425</xdr:rowOff>
    </xdr:from>
    <xdr:to>
      <xdr:col>29</xdr:col>
      <xdr:colOff>571500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18116550" y="5800725"/>
        <a:ext cx="698182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247650</xdr:colOff>
      <xdr:row>5</xdr:row>
      <xdr:rowOff>9525</xdr:rowOff>
    </xdr:from>
    <xdr:to>
      <xdr:col>29</xdr:col>
      <xdr:colOff>581025</xdr:colOff>
      <xdr:row>22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68925" y="762000"/>
          <a:ext cx="7038975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PageLayoutView="0" workbookViewId="0" topLeftCell="A1">
      <selection activeCell="E39" sqref="E39"/>
    </sheetView>
  </sheetViews>
  <sheetFormatPr defaultColWidth="11.00390625" defaultRowHeight="12"/>
  <sheetData>
    <row r="1" spans="1:12" ht="15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">
      <c r="A2" s="50"/>
      <c r="B2" s="204" t="s">
        <v>83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.75">
      <c r="A4" s="50"/>
      <c r="B4" s="50" t="s">
        <v>84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.75">
      <c r="A5" s="50"/>
      <c r="B5" s="50" t="s">
        <v>157</v>
      </c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.75">
      <c r="A6" s="50"/>
      <c r="B6" s="50" t="s">
        <v>158</v>
      </c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5.75">
      <c r="A7" s="50"/>
      <c r="B7" s="50" t="s">
        <v>66</v>
      </c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5.75">
      <c r="A8" s="50"/>
      <c r="B8" s="50" t="s">
        <v>67</v>
      </c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15.75">
      <c r="A9" s="50"/>
      <c r="B9" s="50" t="s">
        <v>68</v>
      </c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15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15.7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2" ht="15.75">
      <c r="A12" s="50"/>
      <c r="B12" s="50" t="s">
        <v>43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2" ht="15.75">
      <c r="A13" s="50"/>
      <c r="B13" s="50" t="s">
        <v>44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2" ht="15.7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15.75">
      <c r="A15" s="50"/>
      <c r="B15" s="50" t="s">
        <v>90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2" ht="15.75">
      <c r="A16" s="50"/>
      <c r="B16" s="50" t="s">
        <v>91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2" ht="15.7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15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15.75">
      <c r="A19" s="50"/>
      <c r="B19" s="50" t="s">
        <v>45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5.75">
      <c r="A20" s="50"/>
      <c r="B20" s="50" t="s">
        <v>46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1:12" ht="15.7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2" ht="15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5.75">
      <c r="A23" s="50"/>
      <c r="B23" s="50" t="s">
        <v>154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5.75">
      <c r="A24" s="50"/>
      <c r="B24" s="50" t="s">
        <v>155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2" ht="15.75">
      <c r="A25" s="50"/>
      <c r="B25" s="50" t="s">
        <v>156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2" ht="15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15.75">
      <c r="A27" s="50"/>
      <c r="B27" s="50" t="s">
        <v>11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15.75">
      <c r="A28" s="50"/>
      <c r="B28" s="50" t="s">
        <v>10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ht="15.75">
      <c r="A29" s="50"/>
      <c r="B29" s="50" t="s">
        <v>13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15.75">
      <c r="A30" s="50"/>
      <c r="B30" s="50" t="s">
        <v>14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15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2" ht="15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15.75">
      <c r="A33" s="50"/>
      <c r="B33" s="50" t="s">
        <v>15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ht="15.75">
      <c r="A34" s="50"/>
      <c r="B34" s="50" t="s">
        <v>89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:12" ht="15.75">
      <c r="A35" s="50"/>
      <c r="B35" s="50" t="s">
        <v>16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</row>
    <row r="36" spans="1:12" ht="15.75">
      <c r="A36" s="50"/>
      <c r="B36" s="50" t="s">
        <v>12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</row>
    <row r="37" spans="1:12" ht="15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1:12" ht="15.75">
      <c r="A38" s="50"/>
      <c r="B38" s="50" t="s">
        <v>17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12" ht="15.75">
      <c r="A39" s="50"/>
      <c r="B39" s="248" t="s">
        <v>18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spans="1:12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1:12" ht="15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5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5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  <row r="44" spans="1:12" ht="15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</row>
    <row r="45" spans="1:12" ht="15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</row>
    <row r="46" spans="1:12" ht="15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</row>
    <row r="47" spans="1:12" ht="15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</row>
    <row r="48" spans="1:12" ht="15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</row>
    <row r="49" spans="1:12" ht="15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</row>
    <row r="50" spans="1:12" ht="15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</row>
    <row r="51" spans="1:12" ht="15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  <row r="52" spans="1:12" ht="15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</row>
    <row r="53" spans="1:12" ht="15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</row>
    <row r="54" spans="1:12" ht="15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</row>
    <row r="55" spans="1:12" ht="15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  <row r="56" spans="1:12" ht="15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</row>
    <row r="57" spans="1:12" ht="15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</row>
    <row r="58" spans="1:12" ht="15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</row>
    <row r="59" spans="1:12" ht="15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</row>
    <row r="60" spans="1:12" ht="15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</row>
    <row r="61" spans="1:12" ht="15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</row>
    <row r="62" spans="1:12" ht="15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</row>
    <row r="63" spans="1:12" ht="15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</row>
    <row r="64" spans="1:12" ht="15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</row>
    <row r="65" spans="1:12" ht="15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</row>
    <row r="66" spans="1:12" ht="15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</row>
    <row r="67" spans="1:12" ht="15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</row>
    <row r="68" spans="1:12" ht="15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</row>
    <row r="69" spans="1:12" ht="15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</row>
    <row r="70" spans="1:12" ht="15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</row>
    <row r="71" spans="1:12" ht="15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</row>
    <row r="72" spans="1:12" ht="15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</row>
    <row r="73" spans="1:12" ht="15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</row>
    <row r="74" spans="1:12" ht="15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</row>
    <row r="75" spans="1:12" ht="15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</row>
    <row r="76" spans="1:12" ht="15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</row>
    <row r="77" spans="1:12" ht="15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</row>
    <row r="78" spans="1:12" ht="15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</row>
    <row r="79" spans="1:12" ht="15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</row>
    <row r="80" spans="1:12" ht="15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</row>
    <row r="81" spans="1:12" ht="15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</row>
    <row r="82" spans="1:12" ht="15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</row>
    <row r="83" spans="1:12" ht="15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</row>
    <row r="84" spans="1:12" ht="15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</row>
    <row r="85" spans="1:12" ht="15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</row>
    <row r="86" spans="1:12" ht="15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</row>
    <row r="87" spans="1:12" ht="15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</row>
    <row r="88" spans="1:12" ht="15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</row>
    <row r="89" spans="1:12" ht="15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</row>
    <row r="90" spans="1:12" ht="15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portrait" paperSize="9" scale="93"/>
  <headerFooter alignWithMargins="0">
    <oddHeader>&amp;L&amp;C&amp;"Helvetica,Bold"&amp;14Generel information&amp;R</oddHeader>
    <oddFooter>&amp;L&amp;C&amp;R&amp;"Helvetica,Regular"&amp;12Friskolernes Kontor 2001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(3)'!V48</f>
        <v>I</v>
      </c>
      <c r="B2" s="97" t="str">
        <f>'Spg.skema (3)'!W48</f>
        <v>Krav</v>
      </c>
      <c r="C2" s="73">
        <f>'Spg.skema (3)'!AD48</f>
        <v>0</v>
      </c>
      <c r="E2" s="70" t="str">
        <f>'Sammentæl (3)'!A2</f>
        <v>I</v>
      </c>
      <c r="F2" s="66" t="str">
        <f>'Sammentæl (3)'!B2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(3)'!V49</f>
        <v>II</v>
      </c>
      <c r="B3" s="97" t="str">
        <f>'Spg.skema (3)'!W49</f>
        <v>Indflydelse og udvikling</v>
      </c>
      <c r="C3" s="73">
        <f>'Spg.skema (3)'!AD49</f>
        <v>0</v>
      </c>
      <c r="E3" s="70" t="str">
        <f>'Sammentæl (3)'!A3</f>
        <v>II</v>
      </c>
      <c r="F3" s="66" t="str">
        <f>'Sammentæl (3)'!B3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(3)'!V50</f>
        <v>III</v>
      </c>
      <c r="B4" s="97" t="str">
        <f>'Spg.skema (3)'!W50</f>
        <v>Ledelse,  kommunikation </v>
      </c>
      <c r="C4" s="73">
        <f>'Spg.skema (3)'!AD50</f>
        <v>0</v>
      </c>
      <c r="E4" s="70" t="str">
        <f>'Sammentæl (3)'!A4</f>
        <v>III</v>
      </c>
      <c r="F4" s="66" t="str">
        <f>'Sammentæl (3)'!B4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(3)'!V51</f>
        <v>IV</v>
      </c>
      <c r="B5" s="97" t="str">
        <f>'Spg.skema (3)'!W51</f>
        <v>Vitalitet </v>
      </c>
      <c r="C5" s="73">
        <f>'Spg.skema (3)'!AD51</f>
        <v>0</v>
      </c>
      <c r="E5" s="70" t="str">
        <f>'Sammentæl (3)'!A5</f>
        <v>IV</v>
      </c>
      <c r="F5" s="66" t="str">
        <f>'Sammentæl (3)'!B5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(3)'!V52</f>
        <v>V</v>
      </c>
      <c r="B6" s="97" t="str">
        <f>'Spg.skema (3)'!W52</f>
        <v>Jobtilfredshed </v>
      </c>
      <c r="C6" s="73">
        <f>'Spg.skema (3)'!AD52</f>
        <v>0</v>
      </c>
      <c r="E6" s="70" t="str">
        <f>'Sammentæl (3)'!A6</f>
        <v>V</v>
      </c>
      <c r="F6" s="66" t="str">
        <f>'Sammentæl (3)'!B6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(3)'!V53</f>
        <v>VI</v>
      </c>
      <c r="B7" s="97" t="str">
        <f>'Spg.skema (3)'!W53</f>
        <v>       Tryghed i arbejdet</v>
      </c>
      <c r="C7" s="73">
        <f>'Spg.skema (3)'!AD53</f>
        <v>0</v>
      </c>
      <c r="E7" s="70" t="str">
        <f>'Sammentæl (3)'!A7</f>
        <v>VI</v>
      </c>
      <c r="F7" s="66" t="str">
        <f>'Sammentæl (3)'!B7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(3)'!V54</f>
        <v>VII</v>
      </c>
      <c r="B8" s="98" t="str">
        <f>'Spg.skema (3)'!W54</f>
        <v>Psykisk velvære</v>
      </c>
      <c r="C8" s="74">
        <f>'Spg.skema (3)'!AD54</f>
        <v>0</v>
      </c>
      <c r="E8" s="71" t="str">
        <f>'Sammentæl (3)'!A8</f>
        <v>VII</v>
      </c>
      <c r="F8" s="72" t="str">
        <f>'Sammentæl (3)'!B8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4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4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(4)'!V48</f>
        <v>I</v>
      </c>
      <c r="B2" s="97" t="str">
        <f>'Spg.skema (4)'!W48</f>
        <v>Krav</v>
      </c>
      <c r="C2" s="73">
        <f>'Spg.skema (4)'!AD48</f>
        <v>0</v>
      </c>
      <c r="E2" s="70" t="str">
        <f>'Sammentæl (4)'!A2</f>
        <v>I</v>
      </c>
      <c r="F2" s="66" t="str">
        <f>'Sammentæl (4)'!B2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(4)'!V49</f>
        <v>II</v>
      </c>
      <c r="B3" s="97" t="str">
        <f>'Spg.skema (4)'!W49</f>
        <v>Indflydelse og udvikling</v>
      </c>
      <c r="C3" s="73">
        <f>'Spg.skema (4)'!AD49</f>
        <v>0</v>
      </c>
      <c r="E3" s="70" t="str">
        <f>'Sammentæl (4)'!A3</f>
        <v>II</v>
      </c>
      <c r="F3" s="66" t="str">
        <f>'Sammentæl (4)'!B3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(4)'!V50</f>
        <v>III</v>
      </c>
      <c r="B4" s="97" t="str">
        <f>'Spg.skema (4)'!W50</f>
        <v>Ledelse,  kommunikation </v>
      </c>
      <c r="C4" s="73">
        <f>'Spg.skema (4)'!AD50</f>
        <v>0</v>
      </c>
      <c r="E4" s="70" t="str">
        <f>'Sammentæl (4)'!A4</f>
        <v>III</v>
      </c>
      <c r="F4" s="66" t="str">
        <f>'Sammentæl (4)'!B4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(4)'!V51</f>
        <v>IV</v>
      </c>
      <c r="B5" s="97" t="str">
        <f>'Spg.skema (4)'!W51</f>
        <v>Vitalitet </v>
      </c>
      <c r="C5" s="73">
        <f>'Spg.skema (4)'!AD51</f>
        <v>0</v>
      </c>
      <c r="E5" s="70" t="str">
        <f>'Sammentæl (4)'!A5</f>
        <v>IV</v>
      </c>
      <c r="F5" s="66" t="str">
        <f>'Sammentæl (4)'!B5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(4)'!V52</f>
        <v>V</v>
      </c>
      <c r="B6" s="97" t="str">
        <f>'Spg.skema (4)'!W52</f>
        <v>Jobtilfredshed </v>
      </c>
      <c r="C6" s="73">
        <f>'Spg.skema (4)'!AD52</f>
        <v>0</v>
      </c>
      <c r="E6" s="70" t="str">
        <f>'Sammentæl (4)'!A6</f>
        <v>V</v>
      </c>
      <c r="F6" s="66" t="str">
        <f>'Sammentæl (4)'!B6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(4)'!V53</f>
        <v>VI</v>
      </c>
      <c r="B7" s="97" t="str">
        <f>'Spg.skema (4)'!W53</f>
        <v>       Tryghed i arbejdet</v>
      </c>
      <c r="C7" s="73">
        <f>'Spg.skema (4)'!AD53</f>
        <v>0</v>
      </c>
      <c r="E7" s="70" t="str">
        <f>'Sammentæl (4)'!A7</f>
        <v>VI</v>
      </c>
      <c r="F7" s="66" t="str">
        <f>'Sammentæl (4)'!B7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(4)'!V54</f>
        <v>VII</v>
      </c>
      <c r="B8" s="98" t="str">
        <f>'Spg.skema (4)'!W54</f>
        <v>Psykisk velvære</v>
      </c>
      <c r="C8" s="74">
        <f>'Spg.skema (4)'!AD54</f>
        <v>0</v>
      </c>
      <c r="E8" s="71" t="str">
        <f>'Sammentæl (4)'!A8</f>
        <v>VII</v>
      </c>
      <c r="F8" s="72" t="str">
        <f>'Sammentæl (4)'!B8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5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5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(5)'!V48</f>
        <v>I</v>
      </c>
      <c r="B2" s="97" t="str">
        <f>'Spg.skema (5)'!W48</f>
        <v>Krav</v>
      </c>
      <c r="C2" s="73">
        <f>'Spg.skema (5)'!AD48</f>
        <v>0</v>
      </c>
      <c r="E2" s="70" t="str">
        <f>'Sammentæl (5)'!A2</f>
        <v>I</v>
      </c>
      <c r="F2" s="66" t="str">
        <f>'Sammentæl (5)'!B2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(5)'!V49</f>
        <v>II</v>
      </c>
      <c r="B3" s="97" t="str">
        <f>'Spg.skema (5)'!W49</f>
        <v>Indflydelse og udvikling</v>
      </c>
      <c r="C3" s="73">
        <f>'Spg.skema (5)'!AD49</f>
        <v>0</v>
      </c>
      <c r="E3" s="70" t="str">
        <f>'Sammentæl (5)'!A3</f>
        <v>II</v>
      </c>
      <c r="F3" s="66" t="str">
        <f>'Sammentæl (5)'!B3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(5)'!V50</f>
        <v>III</v>
      </c>
      <c r="B4" s="97" t="str">
        <f>'Spg.skema (5)'!W50</f>
        <v>Ledelse,  kommunikation </v>
      </c>
      <c r="C4" s="73">
        <f>'Spg.skema (5)'!AD50</f>
        <v>0</v>
      </c>
      <c r="E4" s="70" t="str">
        <f>'Sammentæl (5)'!A4</f>
        <v>III</v>
      </c>
      <c r="F4" s="66" t="str">
        <f>'Sammentæl (5)'!B4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(5)'!V51</f>
        <v>IV</v>
      </c>
      <c r="B5" s="97" t="str">
        <f>'Spg.skema (5)'!W51</f>
        <v>Vitalitet </v>
      </c>
      <c r="C5" s="73">
        <f>'Spg.skema (5)'!AD51</f>
        <v>0</v>
      </c>
      <c r="E5" s="70" t="str">
        <f>'Sammentæl (5)'!A5</f>
        <v>IV</v>
      </c>
      <c r="F5" s="66" t="str">
        <f>'Sammentæl (5)'!B5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(5)'!V52</f>
        <v>V</v>
      </c>
      <c r="B6" s="97" t="str">
        <f>'Spg.skema (5)'!W52</f>
        <v>Jobtilfredshed </v>
      </c>
      <c r="C6" s="73">
        <f>'Spg.skema (5)'!AD52</f>
        <v>0</v>
      </c>
      <c r="E6" s="70" t="str">
        <f>'Sammentæl (5)'!A6</f>
        <v>V</v>
      </c>
      <c r="F6" s="66" t="str">
        <f>'Sammentæl (5)'!B6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(5)'!V53</f>
        <v>VI</v>
      </c>
      <c r="B7" s="97" t="str">
        <f>'Spg.skema (5)'!W53</f>
        <v>       Tryghed i arbejdet</v>
      </c>
      <c r="C7" s="73">
        <f>'Spg.skema (5)'!AD53</f>
        <v>0</v>
      </c>
      <c r="E7" s="70" t="str">
        <f>'Sammentæl (5)'!A7</f>
        <v>VI</v>
      </c>
      <c r="F7" s="66" t="str">
        <f>'Sammentæl (5)'!B7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(5)'!V54</f>
        <v>VII</v>
      </c>
      <c r="B8" s="98" t="str">
        <f>'Spg.skema (5)'!W54</f>
        <v>Psykisk velvære</v>
      </c>
      <c r="C8" s="74">
        <f>'Spg.skema (5)'!AD54</f>
        <v>0</v>
      </c>
      <c r="E8" s="71" t="str">
        <f>'Sammentæl (5)'!A8</f>
        <v>VII</v>
      </c>
      <c r="F8" s="72" t="str">
        <f>'Sammentæl (5)'!B8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6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202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202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203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203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6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(6)'!V48</f>
        <v>I</v>
      </c>
      <c r="B2" s="97" t="str">
        <f>'Spg.skema (6)'!W48</f>
        <v>Krav</v>
      </c>
      <c r="C2" s="73">
        <f>'Spg.skema (6)'!AD48</f>
        <v>0</v>
      </c>
      <c r="E2" s="70" t="str">
        <f>'Sammentæl (6)'!A2</f>
        <v>I</v>
      </c>
      <c r="F2" s="66" t="str">
        <f>'Sammentæl (6)'!B2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(6)'!V49</f>
        <v>II</v>
      </c>
      <c r="B3" s="97" t="str">
        <f>'Spg.skema (6)'!W49</f>
        <v>Indflydelse og udvikling</v>
      </c>
      <c r="C3" s="73">
        <f>'Spg.skema (6)'!AD49</f>
        <v>0</v>
      </c>
      <c r="E3" s="70" t="str">
        <f>'Sammentæl (6)'!A3</f>
        <v>II</v>
      </c>
      <c r="F3" s="66" t="str">
        <f>'Sammentæl (6)'!B3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(6)'!V50</f>
        <v>III</v>
      </c>
      <c r="B4" s="97" t="str">
        <f>'Spg.skema (6)'!W50</f>
        <v>Ledelse,  kommunikation </v>
      </c>
      <c r="C4" s="73">
        <f>'Spg.skema (6)'!AD50</f>
        <v>0</v>
      </c>
      <c r="E4" s="70" t="str">
        <f>'Sammentæl (6)'!A4</f>
        <v>III</v>
      </c>
      <c r="F4" s="66" t="str">
        <f>'Sammentæl (6)'!B4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(6)'!V51</f>
        <v>IV</v>
      </c>
      <c r="B5" s="97" t="str">
        <f>'Spg.skema (6)'!W51</f>
        <v>Vitalitet </v>
      </c>
      <c r="C5" s="73">
        <f>'Spg.skema (6)'!AD51</f>
        <v>0</v>
      </c>
      <c r="E5" s="70" t="str">
        <f>'Sammentæl (6)'!A5</f>
        <v>IV</v>
      </c>
      <c r="F5" s="66" t="str">
        <f>'Sammentæl (6)'!B5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(6)'!V52</f>
        <v>V</v>
      </c>
      <c r="B6" s="97" t="str">
        <f>'Spg.skema (6)'!W52</f>
        <v>Jobtilfredshed </v>
      </c>
      <c r="C6" s="73">
        <f>'Spg.skema (6)'!AD52</f>
        <v>0</v>
      </c>
      <c r="E6" s="70" t="str">
        <f>'Sammentæl (6)'!A6</f>
        <v>V</v>
      </c>
      <c r="F6" s="66" t="str">
        <f>'Sammentæl (6)'!B6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(6)'!V53</f>
        <v>VI</v>
      </c>
      <c r="B7" s="97" t="str">
        <f>'Spg.skema (6)'!W53</f>
        <v>       Tryghed i arbejdet</v>
      </c>
      <c r="C7" s="73">
        <f>'Spg.skema (6)'!AD53</f>
        <v>0</v>
      </c>
      <c r="E7" s="70" t="str">
        <f>'Sammentæl (6)'!A7</f>
        <v>VI</v>
      </c>
      <c r="F7" s="66" t="str">
        <f>'Sammentæl (6)'!B7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(6)'!V54</f>
        <v>VII</v>
      </c>
      <c r="B8" s="98" t="str">
        <f>'Spg.skema (6)'!W54</f>
        <v>Psykisk velvære</v>
      </c>
      <c r="C8" s="74">
        <f>'Spg.skema (6)'!AD54</f>
        <v>0</v>
      </c>
      <c r="E8" s="71" t="str">
        <f>'Sammentæl (6)'!A8</f>
        <v>VII</v>
      </c>
      <c r="F8" s="72" t="str">
        <f>'Sammentæl (6)'!B8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7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7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(7)'!V48</f>
        <v>I</v>
      </c>
      <c r="B2" s="97" t="str">
        <f>'Spg.skema (7)'!W48</f>
        <v>Krav</v>
      </c>
      <c r="C2" s="73">
        <f>'Spg.skema (7)'!AD48</f>
        <v>0</v>
      </c>
      <c r="E2" s="70" t="str">
        <f>'Sammentæl (7)'!A2</f>
        <v>I</v>
      </c>
      <c r="F2" s="66" t="str">
        <f>'Sammentæl (7)'!B2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(7)'!V49</f>
        <v>II</v>
      </c>
      <c r="B3" s="97" t="str">
        <f>'Spg.skema (7)'!W49</f>
        <v>Indflydelse og udvikling</v>
      </c>
      <c r="C3" s="73">
        <f>'Spg.skema (7)'!AD49</f>
        <v>0</v>
      </c>
      <c r="E3" s="70" t="str">
        <f>'Sammentæl (7)'!A3</f>
        <v>II</v>
      </c>
      <c r="F3" s="66" t="str">
        <f>'Sammentæl (7)'!B3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(7)'!V50</f>
        <v>III</v>
      </c>
      <c r="B4" s="97" t="str">
        <f>'Spg.skema (7)'!W50</f>
        <v>Ledelse,  kommunikation </v>
      </c>
      <c r="C4" s="73">
        <f>'Spg.skema (7)'!AD50</f>
        <v>0</v>
      </c>
      <c r="E4" s="70" t="str">
        <f>'Sammentæl (7)'!A4</f>
        <v>III</v>
      </c>
      <c r="F4" s="66" t="str">
        <f>'Sammentæl (7)'!B4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(7)'!V51</f>
        <v>IV</v>
      </c>
      <c r="B5" s="97" t="str">
        <f>'Spg.skema (7)'!W51</f>
        <v>Vitalitet </v>
      </c>
      <c r="C5" s="73">
        <f>'Spg.skema (7)'!AD51</f>
        <v>0</v>
      </c>
      <c r="E5" s="70" t="str">
        <f>'Sammentæl (7)'!A5</f>
        <v>IV</v>
      </c>
      <c r="F5" s="66" t="str">
        <f>'Sammentæl (7)'!B5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(7)'!V52</f>
        <v>V</v>
      </c>
      <c r="B6" s="97" t="str">
        <f>'Spg.skema (7)'!W52</f>
        <v>Jobtilfredshed </v>
      </c>
      <c r="C6" s="73">
        <f>'Spg.skema (7)'!AD52</f>
        <v>0</v>
      </c>
      <c r="E6" s="70" t="str">
        <f>'Sammentæl (7)'!A6</f>
        <v>V</v>
      </c>
      <c r="F6" s="66" t="str">
        <f>'Sammentæl (7)'!B6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(7)'!V53</f>
        <v>VI</v>
      </c>
      <c r="B7" s="97" t="str">
        <f>'Spg.skema (7)'!W53</f>
        <v>       Tryghed i arbejdet</v>
      </c>
      <c r="C7" s="73">
        <f>'Spg.skema (7)'!AD53</f>
        <v>0</v>
      </c>
      <c r="E7" s="70" t="str">
        <f>'Sammentæl (7)'!A7</f>
        <v>VI</v>
      </c>
      <c r="F7" s="66" t="str">
        <f>'Sammentæl (7)'!B7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(7)'!V54</f>
        <v>VII</v>
      </c>
      <c r="B8" s="98" t="str">
        <f>'Spg.skema (7)'!W54</f>
        <v>Psykisk velvære</v>
      </c>
      <c r="C8" s="74">
        <f>'Spg.skema (7)'!AD54</f>
        <v>0</v>
      </c>
      <c r="E8" s="71" t="str">
        <f>'Sammentæl (7)'!A8</f>
        <v>VII</v>
      </c>
      <c r="F8" s="72" t="str">
        <f>'Sammentæl (7)'!B8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8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8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1"/>
  <sheetViews>
    <sheetView zoomScalePageLayoutView="0" workbookViewId="0" topLeftCell="A1">
      <selection activeCell="A20" sqref="A20"/>
    </sheetView>
  </sheetViews>
  <sheetFormatPr defaultColWidth="11.00390625" defaultRowHeight="12"/>
  <sheetData>
    <row r="2" ht="30">
      <c r="A2" s="243" t="s">
        <v>92</v>
      </c>
    </row>
    <row r="3" ht="12">
      <c r="A3" s="228"/>
    </row>
    <row r="4" ht="16.5">
      <c r="A4" s="229" t="s">
        <v>40</v>
      </c>
    </row>
    <row r="5" ht="16.5">
      <c r="A5" s="229" t="s">
        <v>41</v>
      </c>
    </row>
    <row r="6" ht="24.75" customHeight="1">
      <c r="A6" s="230" t="s">
        <v>3</v>
      </c>
    </row>
    <row r="7" ht="15.75">
      <c r="A7" s="230" t="s">
        <v>4</v>
      </c>
    </row>
    <row r="8" ht="15.75">
      <c r="A8" s="230" t="s">
        <v>5</v>
      </c>
    </row>
    <row r="9" ht="16.5">
      <c r="A9" s="231" t="s">
        <v>6</v>
      </c>
    </row>
    <row r="11" ht="16.5">
      <c r="A11" s="229" t="s">
        <v>47</v>
      </c>
    </row>
    <row r="12" ht="16.5">
      <c r="A12" s="229" t="s">
        <v>48</v>
      </c>
    </row>
    <row r="13" ht="16.5">
      <c r="A13" s="229" t="s">
        <v>49</v>
      </c>
    </row>
    <row r="14" ht="16.5">
      <c r="A14" s="229" t="s">
        <v>50</v>
      </c>
    </row>
    <row r="15" ht="16.5">
      <c r="A15" s="229" t="s">
        <v>51</v>
      </c>
    </row>
    <row r="16" ht="16.5">
      <c r="A16" s="229" t="s">
        <v>7</v>
      </c>
    </row>
    <row r="17" ht="16.5">
      <c r="A17" s="229"/>
    </row>
    <row r="18" ht="16.5">
      <c r="A18" s="229" t="s">
        <v>52</v>
      </c>
    </row>
    <row r="19" ht="16.5">
      <c r="A19" s="229" t="s">
        <v>8</v>
      </c>
    </row>
    <row r="20" ht="16.5">
      <c r="A20" s="229" t="s">
        <v>53</v>
      </c>
    </row>
    <row r="21" ht="16.5">
      <c r="A21" s="229" t="s">
        <v>54</v>
      </c>
    </row>
    <row r="22" ht="16.5">
      <c r="A22" s="229" t="s">
        <v>63</v>
      </c>
    </row>
    <row r="23" ht="12">
      <c r="A23" s="228"/>
    </row>
    <row r="24" ht="16.5">
      <c r="A24" s="229" t="s">
        <v>0</v>
      </c>
    </row>
    <row r="25" ht="16.5">
      <c r="A25" s="229" t="s">
        <v>1</v>
      </c>
    </row>
    <row r="26" ht="16.5">
      <c r="A26" s="229" t="s">
        <v>2</v>
      </c>
    </row>
    <row r="27" ht="16.5">
      <c r="A27" s="229" t="s">
        <v>28</v>
      </c>
    </row>
    <row r="28" ht="16.5">
      <c r="A28" s="229" t="s">
        <v>29</v>
      </c>
    </row>
    <row r="30" spans="1:7" ht="19.5">
      <c r="A30" s="226" t="s">
        <v>30</v>
      </c>
      <c r="G30" s="240" t="s">
        <v>38</v>
      </c>
    </row>
    <row r="31" ht="12">
      <c r="A31" s="233"/>
    </row>
    <row r="32" spans="1:2" ht="12">
      <c r="A32" s="233"/>
      <c r="B32" s="233"/>
    </row>
    <row r="33" ht="16.5">
      <c r="A33" s="236" t="s">
        <v>33</v>
      </c>
    </row>
    <row r="36" ht="12">
      <c r="A36" s="233"/>
    </row>
    <row r="37" spans="1:5" ht="18">
      <c r="A37" s="233"/>
      <c r="B37" s="233"/>
      <c r="C37" s="242" t="s">
        <v>31</v>
      </c>
      <c r="E37" s="242" t="s">
        <v>64</v>
      </c>
    </row>
    <row r="38" ht="18">
      <c r="A38" s="227"/>
    </row>
    <row r="39" ht="18">
      <c r="A39" s="227"/>
    </row>
    <row r="40" ht="18">
      <c r="A40" s="227"/>
    </row>
    <row r="41" ht="18">
      <c r="D41" s="227"/>
    </row>
    <row r="42" ht="18">
      <c r="D42" s="227"/>
    </row>
    <row r="43" ht="18">
      <c r="A43" s="227"/>
    </row>
    <row r="44" ht="18">
      <c r="A44" s="227"/>
    </row>
    <row r="45" spans="1:5" ht="12">
      <c r="A45" s="233"/>
      <c r="E45" s="241"/>
    </row>
    <row r="46" spans="1:2" ht="12">
      <c r="A46" s="233"/>
      <c r="B46" s="233"/>
    </row>
    <row r="47" spans="1:3" ht="18">
      <c r="A47" s="227"/>
      <c r="C47" s="242" t="s">
        <v>32</v>
      </c>
    </row>
    <row r="48" ht="18">
      <c r="A48" s="227"/>
    </row>
    <row r="49" ht="18">
      <c r="A49" s="227"/>
    </row>
    <row r="51" spans="1:8" ht="15.75" customHeight="1">
      <c r="A51" s="236" t="s">
        <v>34</v>
      </c>
      <c r="H51" s="238" t="s">
        <v>65</v>
      </c>
    </row>
    <row r="52" spans="1:7" ht="18.75">
      <c r="A52" s="227"/>
      <c r="B52" s="234" t="s">
        <v>35</v>
      </c>
      <c r="F52" s="234" t="s">
        <v>36</v>
      </c>
      <c r="G52" s="237"/>
    </row>
    <row r="53" spans="1:7" ht="19.5">
      <c r="A53" s="233"/>
      <c r="G53" s="239" t="s">
        <v>37</v>
      </c>
    </row>
    <row r="54" ht="18.75" customHeight="1">
      <c r="A54" s="249"/>
    </row>
    <row r="55" spans="1:8" ht="12">
      <c r="A55" s="249"/>
      <c r="H55" s="235" t="s">
        <v>39</v>
      </c>
    </row>
    <row r="56" ht="18">
      <c r="A56" s="227"/>
    </row>
    <row r="57" ht="16.5">
      <c r="A57" s="234"/>
    </row>
    <row r="58" ht="16.5">
      <c r="H58" s="229" t="s">
        <v>215</v>
      </c>
    </row>
    <row r="59" ht="18">
      <c r="P59" s="232" t="s">
        <v>216</v>
      </c>
    </row>
    <row r="61" ht="12">
      <c r="D61" s="235"/>
    </row>
  </sheetData>
  <sheetProtection/>
  <mergeCells count="1">
    <mergeCell ref="A54:A55"/>
  </mergeCells>
  <printOptions/>
  <pageMargins left="0.75" right="0.75" top="1" bottom="1" header="0.5" footer="0.5"/>
  <pageSetup fitToHeight="1" fitToWidth="1" orientation="portrait" paperSize="9" scale="81"/>
  <headerFooter alignWithMargins="0">
    <oddFooter>&amp;L&amp;10Friskolernes Kontor&amp;C&amp;R&amp;10 2001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(8)'!V48</f>
        <v>I</v>
      </c>
      <c r="B2" s="97" t="str">
        <f>'Spg.skema (8)'!W48</f>
        <v>Krav</v>
      </c>
      <c r="C2" s="73">
        <f>'Spg.skema (8)'!AD48</f>
        <v>0</v>
      </c>
      <c r="E2" s="70" t="str">
        <f>'Sammentæl (8)'!A2</f>
        <v>I</v>
      </c>
      <c r="F2" s="66" t="str">
        <f>'Sammentæl (8)'!B2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(8)'!V49</f>
        <v>II</v>
      </c>
      <c r="B3" s="97" t="str">
        <f>'Spg.skema (8)'!W49</f>
        <v>Indflydelse og udvikling</v>
      </c>
      <c r="C3" s="73">
        <f>'Spg.skema (8)'!AD49</f>
        <v>0</v>
      </c>
      <c r="E3" s="70" t="str">
        <f>'Sammentæl (8)'!A3</f>
        <v>II</v>
      </c>
      <c r="F3" s="66" t="str">
        <f>'Sammentæl (8)'!B3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(8)'!V50</f>
        <v>III</v>
      </c>
      <c r="B4" s="97" t="str">
        <f>'Spg.skema (8)'!W50</f>
        <v>Ledelse,  kommunikation </v>
      </c>
      <c r="C4" s="73">
        <f>'Spg.skema (8)'!AD50</f>
        <v>0</v>
      </c>
      <c r="E4" s="70" t="str">
        <f>'Sammentæl (8)'!A4</f>
        <v>III</v>
      </c>
      <c r="F4" s="66" t="str">
        <f>'Sammentæl (8)'!B4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(8)'!V51</f>
        <v>IV</v>
      </c>
      <c r="B5" s="97" t="str">
        <f>'Spg.skema (8)'!W51</f>
        <v>Vitalitet </v>
      </c>
      <c r="C5" s="73">
        <f>'Spg.skema (8)'!AD51</f>
        <v>0</v>
      </c>
      <c r="E5" s="70" t="str">
        <f>'Sammentæl (8)'!A5</f>
        <v>IV</v>
      </c>
      <c r="F5" s="66" t="str">
        <f>'Sammentæl (8)'!B5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(8)'!V52</f>
        <v>V</v>
      </c>
      <c r="B6" s="97" t="str">
        <f>'Spg.skema (8)'!W52</f>
        <v>Jobtilfredshed </v>
      </c>
      <c r="C6" s="73">
        <f>'Spg.skema (8)'!AD52</f>
        <v>0</v>
      </c>
      <c r="E6" s="70" t="str">
        <f>'Sammentæl (8)'!A6</f>
        <v>V</v>
      </c>
      <c r="F6" s="66" t="str">
        <f>'Sammentæl (8)'!B6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(8)'!V53</f>
        <v>VI</v>
      </c>
      <c r="B7" s="97" t="str">
        <f>'Spg.skema (8)'!W53</f>
        <v>       Tryghed i arbejdet</v>
      </c>
      <c r="C7" s="73">
        <f>'Spg.skema (8)'!AD53</f>
        <v>0</v>
      </c>
      <c r="E7" s="70" t="str">
        <f>'Sammentæl (8)'!A7</f>
        <v>VI</v>
      </c>
      <c r="F7" s="66" t="str">
        <f>'Sammentæl (8)'!B7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(8)'!V54</f>
        <v>VII</v>
      </c>
      <c r="B8" s="98" t="str">
        <f>'Spg.skema (8)'!W54</f>
        <v>Psykisk velvære</v>
      </c>
      <c r="C8" s="74">
        <f>'Spg.skema (8)'!AD54</f>
        <v>0</v>
      </c>
      <c r="E8" s="71" t="str">
        <f>'Sammentæl (8)'!A8</f>
        <v>VII</v>
      </c>
      <c r="F8" s="72" t="str">
        <f>'Sammentæl (8)'!B8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34" sqref="D34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(9)'!V48</f>
        <v>I</v>
      </c>
      <c r="B2" s="97" t="str">
        <f>'Spg.skema (9)'!W48</f>
        <v>Krav</v>
      </c>
      <c r="C2" s="73">
        <f>'Spg.skema (9)'!AD48</f>
        <v>0</v>
      </c>
      <c r="E2" s="70" t="str">
        <f>'Sammentæl (9)'!A2</f>
        <v>I</v>
      </c>
      <c r="F2" s="66" t="str">
        <f>'Sammentæl (9)'!B2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(9)'!V49</f>
        <v>II</v>
      </c>
      <c r="B3" s="97" t="str">
        <f>'Spg.skema (9)'!W49</f>
        <v>Indflydelse og udvikling</v>
      </c>
      <c r="C3" s="73">
        <f>'Spg.skema (9)'!AD49</f>
        <v>0</v>
      </c>
      <c r="E3" s="70" t="str">
        <f>'Sammentæl (9)'!A3</f>
        <v>II</v>
      </c>
      <c r="F3" s="66" t="str">
        <f>'Sammentæl (9)'!B3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(9)'!V50</f>
        <v>III</v>
      </c>
      <c r="B4" s="97" t="str">
        <f>'Spg.skema (9)'!W50</f>
        <v>Ledelse,  kommunikation </v>
      </c>
      <c r="C4" s="73">
        <f>'Spg.skema (9)'!AD50</f>
        <v>0</v>
      </c>
      <c r="E4" s="70" t="str">
        <f>'Sammentæl (9)'!A4</f>
        <v>III</v>
      </c>
      <c r="F4" s="66" t="str">
        <f>'Sammentæl (9)'!B4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(9)'!V51</f>
        <v>IV</v>
      </c>
      <c r="B5" s="97" t="str">
        <f>'Spg.skema (9)'!W51</f>
        <v>Vitalitet </v>
      </c>
      <c r="C5" s="73">
        <f>'Spg.skema (9)'!AD51</f>
        <v>0</v>
      </c>
      <c r="E5" s="70" t="str">
        <f>'Sammentæl (9)'!A5</f>
        <v>IV</v>
      </c>
      <c r="F5" s="66" t="str">
        <f>'Sammentæl (9)'!B5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(9)'!V52</f>
        <v>V</v>
      </c>
      <c r="B6" s="97" t="str">
        <f>'Spg.skema (9)'!W52</f>
        <v>Jobtilfredshed </v>
      </c>
      <c r="C6" s="73">
        <f>'Spg.skema (9)'!AD52</f>
        <v>0</v>
      </c>
      <c r="E6" s="70" t="str">
        <f>'Sammentæl (9)'!A6</f>
        <v>V</v>
      </c>
      <c r="F6" s="66" t="str">
        <f>'Sammentæl (9)'!B6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(9)'!V53</f>
        <v>VI</v>
      </c>
      <c r="B7" s="97" t="str">
        <f>'Spg.skema (9)'!W53</f>
        <v>       Tryghed i arbejdet</v>
      </c>
      <c r="C7" s="73">
        <f>'Spg.skema (9)'!AD53</f>
        <v>0</v>
      </c>
      <c r="E7" s="70" t="str">
        <f>'Sammentæl (9)'!A7</f>
        <v>VI</v>
      </c>
      <c r="F7" s="66" t="str">
        <f>'Sammentæl (9)'!B7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(9)'!V54</f>
        <v>VII</v>
      </c>
      <c r="B8" s="98" t="str">
        <f>'Spg.skema (9)'!W54</f>
        <v>Psykisk velvære</v>
      </c>
      <c r="C8" s="74">
        <f>'Spg.skema (9)'!AD54</f>
        <v>0</v>
      </c>
      <c r="E8" s="71" t="str">
        <f>'Sammentæl (9)'!A8</f>
        <v>VII</v>
      </c>
      <c r="F8" s="72" t="str">
        <f>'Sammentæl (9)'!B8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30" sqref="D30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(10)'!V48</f>
        <v>I</v>
      </c>
      <c r="B2" s="97" t="str">
        <f>'Spg.skema (10)'!W48</f>
        <v>Krav</v>
      </c>
      <c r="C2" s="73">
        <f>'Spg.skema (10)'!AD48</f>
        <v>0</v>
      </c>
      <c r="E2" s="70" t="str">
        <f>'Sammentæl (10)'!A2</f>
        <v>I</v>
      </c>
      <c r="F2" s="66" t="str">
        <f>'Sammentæl (10)'!B2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(10)'!V49</f>
        <v>II</v>
      </c>
      <c r="B3" s="97" t="str">
        <f>'Spg.skema (10)'!W49</f>
        <v>Indflydelse og udvikling</v>
      </c>
      <c r="C3" s="73">
        <f>'Spg.skema (10)'!AD49</f>
        <v>0</v>
      </c>
      <c r="E3" s="70" t="str">
        <f>'Sammentæl (10)'!A3</f>
        <v>II</v>
      </c>
      <c r="F3" s="66" t="str">
        <f>'Sammentæl (10)'!B3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(10)'!V50</f>
        <v>III</v>
      </c>
      <c r="B4" s="97" t="str">
        <f>'Spg.skema (10)'!W50</f>
        <v>Ledelse,  kommunikation </v>
      </c>
      <c r="C4" s="73">
        <f>'Spg.skema (10)'!AD50</f>
        <v>0</v>
      </c>
      <c r="E4" s="70" t="str">
        <f>'Sammentæl (10)'!A4</f>
        <v>III</v>
      </c>
      <c r="F4" s="66" t="str">
        <f>'Sammentæl (10)'!B4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(10)'!V51</f>
        <v>IV</v>
      </c>
      <c r="B5" s="97" t="str">
        <f>'Spg.skema (10)'!W51</f>
        <v>Vitalitet </v>
      </c>
      <c r="C5" s="73">
        <f>'Spg.skema (10)'!AD51</f>
        <v>0</v>
      </c>
      <c r="E5" s="70" t="str">
        <f>'Sammentæl (10)'!A5</f>
        <v>IV</v>
      </c>
      <c r="F5" s="66" t="str">
        <f>'Sammentæl (10)'!B5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(10)'!V52</f>
        <v>V</v>
      </c>
      <c r="B6" s="97" t="str">
        <f>'Spg.skema (10)'!W52</f>
        <v>Jobtilfredshed </v>
      </c>
      <c r="C6" s="73">
        <f>'Spg.skema (10)'!AD52</f>
        <v>0</v>
      </c>
      <c r="E6" s="70" t="str">
        <f>'Sammentæl (10)'!A6</f>
        <v>V</v>
      </c>
      <c r="F6" s="66" t="str">
        <f>'Sammentæl (10)'!B6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(10)'!V53</f>
        <v>VI</v>
      </c>
      <c r="B7" s="97" t="str">
        <f>'Spg.skema (10)'!W53</f>
        <v>       Tryghed i arbejdet</v>
      </c>
      <c r="C7" s="73">
        <f>'Spg.skema (10)'!AD53</f>
        <v>0</v>
      </c>
      <c r="E7" s="70" t="str">
        <f>'Sammentæl (10)'!A7</f>
        <v>VI</v>
      </c>
      <c r="F7" s="66" t="str">
        <f>'Sammentæl (10)'!B7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(10)'!V54</f>
        <v>VII</v>
      </c>
      <c r="B8" s="98" t="str">
        <f>'Spg.skema (10)'!W54</f>
        <v>Psykisk velvære</v>
      </c>
      <c r="C8" s="74">
        <f>'Spg.skema (10)'!AD54</f>
        <v>0</v>
      </c>
      <c r="E8" s="71" t="str">
        <f>'Sammentæl (10)'!A8</f>
        <v>VII</v>
      </c>
      <c r="F8" s="72" t="str">
        <f>'Sammentæl (10)'!B8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34" sqref="D34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(11)'!V48</f>
        <v>I</v>
      </c>
      <c r="B2" s="97" t="str">
        <f>'Spg.skema (11)'!W48</f>
        <v>Krav</v>
      </c>
      <c r="C2" s="73">
        <f>'Spg.skema (11)'!AD48</f>
        <v>0</v>
      </c>
      <c r="E2" s="70" t="str">
        <f>'Sammentæl (11)'!A2</f>
        <v>I</v>
      </c>
      <c r="F2" s="66" t="str">
        <f>'Sammentæl (11)'!B2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(11)'!V49</f>
        <v>II</v>
      </c>
      <c r="B3" s="97" t="str">
        <f>'Spg.skema (11)'!W49</f>
        <v>Indflydelse og udvikling</v>
      </c>
      <c r="C3" s="73">
        <f>'Spg.skema (11)'!AD49</f>
        <v>0</v>
      </c>
      <c r="E3" s="70" t="str">
        <f>'Sammentæl (11)'!A3</f>
        <v>II</v>
      </c>
      <c r="F3" s="66" t="str">
        <f>'Sammentæl (11)'!B3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(11)'!V50</f>
        <v>III</v>
      </c>
      <c r="B4" s="97" t="str">
        <f>'Spg.skema (11)'!W50</f>
        <v>Ledelse,  kommunikation </v>
      </c>
      <c r="C4" s="73">
        <f>'Spg.skema (11)'!AD50</f>
        <v>0</v>
      </c>
      <c r="E4" s="70" t="str">
        <f>'Sammentæl (11)'!A4</f>
        <v>III</v>
      </c>
      <c r="F4" s="66" t="str">
        <f>'Sammentæl (11)'!B4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(11)'!V51</f>
        <v>IV</v>
      </c>
      <c r="B5" s="97" t="str">
        <f>'Spg.skema (11)'!W51</f>
        <v>Vitalitet </v>
      </c>
      <c r="C5" s="73">
        <f>'Spg.skema (11)'!AD51</f>
        <v>0</v>
      </c>
      <c r="E5" s="70" t="str">
        <f>'Sammentæl (11)'!A5</f>
        <v>IV</v>
      </c>
      <c r="F5" s="66" t="str">
        <f>'Sammentæl (11)'!B5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(11)'!V52</f>
        <v>V</v>
      </c>
      <c r="B6" s="97" t="str">
        <f>'Spg.skema (11)'!W52</f>
        <v>Jobtilfredshed </v>
      </c>
      <c r="C6" s="73">
        <f>'Spg.skema (11)'!AD52</f>
        <v>0</v>
      </c>
      <c r="E6" s="70" t="str">
        <f>'Sammentæl (11)'!A6</f>
        <v>V</v>
      </c>
      <c r="F6" s="66" t="str">
        <f>'Sammentæl (11)'!B6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(11)'!V53</f>
        <v>VI</v>
      </c>
      <c r="B7" s="97" t="str">
        <f>'Spg.skema (11)'!W53</f>
        <v>       Tryghed i arbejdet</v>
      </c>
      <c r="C7" s="73">
        <f>'Spg.skema (11)'!AD53</f>
        <v>0</v>
      </c>
      <c r="E7" s="70" t="str">
        <f>'Sammentæl (11)'!A7</f>
        <v>VI</v>
      </c>
      <c r="F7" s="66" t="str">
        <f>'Sammentæl (11)'!B7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(11)'!V54</f>
        <v>VII</v>
      </c>
      <c r="B8" s="98" t="str">
        <f>'Spg.skema (11)'!W54</f>
        <v>Psykisk velvære</v>
      </c>
      <c r="C8" s="74">
        <f>'Spg.skema (11)'!AD54</f>
        <v>0</v>
      </c>
      <c r="E8" s="71" t="str">
        <f>'Sammentæl (11)'!A8</f>
        <v>VII</v>
      </c>
      <c r="F8" s="72" t="str">
        <f>'Sammentæl (11)'!B8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C36" sqref="C36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(12)'!V48</f>
        <v>I</v>
      </c>
      <c r="B2" s="97" t="str">
        <f>'Spg.skema (12)'!W48</f>
        <v>Krav</v>
      </c>
      <c r="C2" s="73">
        <f>'Spg.skema (12)'!AD48</f>
        <v>0</v>
      </c>
      <c r="E2" s="70" t="str">
        <f>'Sammentæl (12)'!A2</f>
        <v>I</v>
      </c>
      <c r="F2" s="66" t="str">
        <f>'Sammentæl (12)'!B2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(12)'!V49</f>
        <v>II</v>
      </c>
      <c r="B3" s="97" t="str">
        <f>'Spg.skema (12)'!W49</f>
        <v>Indflydelse og udvikling</v>
      </c>
      <c r="C3" s="73">
        <f>'Spg.skema (12)'!AD49</f>
        <v>0</v>
      </c>
      <c r="E3" s="70" t="str">
        <f>'Sammentæl (12)'!A3</f>
        <v>II</v>
      </c>
      <c r="F3" s="66" t="str">
        <f>'Sammentæl (12)'!B3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(12)'!V50</f>
        <v>III</v>
      </c>
      <c r="B4" s="97" t="str">
        <f>'Spg.skema (12)'!W50</f>
        <v>Ledelse,  kommunikation </v>
      </c>
      <c r="C4" s="73">
        <f>'Spg.skema (12)'!AD50</f>
        <v>0</v>
      </c>
      <c r="E4" s="70" t="str">
        <f>'Sammentæl (12)'!A4</f>
        <v>III</v>
      </c>
      <c r="F4" s="66" t="str">
        <f>'Sammentæl (12)'!B4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(12)'!V51</f>
        <v>IV</v>
      </c>
      <c r="B5" s="97" t="str">
        <f>'Spg.skema (12)'!W51</f>
        <v>Vitalitet </v>
      </c>
      <c r="C5" s="73">
        <f>'Spg.skema (12)'!AD51</f>
        <v>0</v>
      </c>
      <c r="E5" s="70" t="str">
        <f>'Sammentæl (12)'!A5</f>
        <v>IV</v>
      </c>
      <c r="F5" s="66" t="str">
        <f>'Sammentæl (12)'!B5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(12)'!V52</f>
        <v>V</v>
      </c>
      <c r="B6" s="97" t="str">
        <f>'Spg.skema (12)'!W52</f>
        <v>Jobtilfredshed </v>
      </c>
      <c r="C6" s="73">
        <f>'Spg.skema (12)'!AD52</f>
        <v>0</v>
      </c>
      <c r="E6" s="70" t="str">
        <f>'Sammentæl (12)'!A6</f>
        <v>V</v>
      </c>
      <c r="F6" s="66" t="str">
        <f>'Sammentæl (12)'!B6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(12)'!V53</f>
        <v>VI</v>
      </c>
      <c r="B7" s="97" t="str">
        <f>'Spg.skema (12)'!W53</f>
        <v>       Tryghed i arbejdet</v>
      </c>
      <c r="C7" s="73">
        <f>'Spg.skema (12)'!AD53</f>
        <v>0</v>
      </c>
      <c r="E7" s="70" t="str">
        <f>'Sammentæl (12)'!A7</f>
        <v>VI</v>
      </c>
      <c r="F7" s="66" t="str">
        <f>'Sammentæl (12)'!B7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(12)'!V54</f>
        <v>VII</v>
      </c>
      <c r="B8" s="98" t="str">
        <f>'Spg.skema (12)'!W54</f>
        <v>Psykisk velvære</v>
      </c>
      <c r="C8" s="74">
        <f>'Spg.skema (12)'!AD54</f>
        <v>0</v>
      </c>
      <c r="E8" s="71" t="str">
        <f>'Sammentæl (12)'!A8</f>
        <v>VII</v>
      </c>
      <c r="F8" s="72" t="str">
        <f>'Sammentæl (12)'!B8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T33">
      <selection activeCell="Z61" sqref="Z6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244"/>
      <c r="D24" s="244"/>
      <c r="E24" s="244"/>
      <c r="F24" s="244"/>
      <c r="G24" s="244"/>
      <c r="H24" s="245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244"/>
      <c r="D25" s="244"/>
      <c r="E25" s="244"/>
      <c r="F25" s="244"/>
      <c r="G25" s="244"/>
      <c r="H25" s="245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244"/>
      <c r="D26" s="244"/>
      <c r="E26" s="244"/>
      <c r="F26" s="244"/>
      <c r="G26" s="244"/>
      <c r="H26" s="245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244"/>
      <c r="D27" s="244"/>
      <c r="E27" s="244"/>
      <c r="F27" s="244"/>
      <c r="G27" s="244"/>
      <c r="H27" s="245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244"/>
      <c r="D28" s="244"/>
      <c r="E28" s="244"/>
      <c r="F28" s="244"/>
      <c r="G28" s="244"/>
      <c r="H28" s="245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246"/>
      <c r="D29" s="246"/>
      <c r="E29" s="246"/>
      <c r="F29" s="246"/>
      <c r="G29" s="246"/>
      <c r="H29" s="247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330708661417323" top="0.7086614173228347" bottom="0.7874015748031497" header="0.5118110236220472" footer="0.5118110236220472"/>
  <pageSetup fitToHeight="1" fitToWidth="1" orientation="landscape" paperSize="9" scale="39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B41" sqref="B4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(13)'!V48</f>
        <v>I</v>
      </c>
      <c r="B2" s="97" t="str">
        <f>'Spg.skema (13)'!W48</f>
        <v>Krav</v>
      </c>
      <c r="C2" s="73">
        <f>'Spg.skema (13)'!AD48</f>
        <v>0</v>
      </c>
      <c r="E2" s="70" t="str">
        <f>'Sammentæl (13)'!A2</f>
        <v>I</v>
      </c>
      <c r="F2" s="66" t="str">
        <f>'Sammentæl (13)'!B2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(13)'!V49</f>
        <v>II</v>
      </c>
      <c r="B3" s="97" t="str">
        <f>'Spg.skema (13)'!W49</f>
        <v>Indflydelse og udvikling</v>
      </c>
      <c r="C3" s="73">
        <f>'Spg.skema (13)'!AD49</f>
        <v>0</v>
      </c>
      <c r="E3" s="70" t="str">
        <f>'Sammentæl (13)'!A3</f>
        <v>II</v>
      </c>
      <c r="F3" s="66" t="str">
        <f>'Sammentæl (13)'!B3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(13)'!V50</f>
        <v>III</v>
      </c>
      <c r="B4" s="97" t="str">
        <f>'Spg.skema (13)'!W50</f>
        <v>Ledelse,  kommunikation </v>
      </c>
      <c r="C4" s="73">
        <f>'Spg.skema (13)'!AD50</f>
        <v>0</v>
      </c>
      <c r="E4" s="70" t="str">
        <f>'Sammentæl (13)'!A4</f>
        <v>III</v>
      </c>
      <c r="F4" s="66" t="str">
        <f>'Sammentæl (13)'!B4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(13)'!V51</f>
        <v>IV</v>
      </c>
      <c r="B5" s="97" t="str">
        <f>'Spg.skema (13)'!W51</f>
        <v>Vitalitet </v>
      </c>
      <c r="C5" s="73">
        <f>'Spg.skema (13)'!AD51</f>
        <v>0</v>
      </c>
      <c r="E5" s="70" t="str">
        <f>'Sammentæl (13)'!A5</f>
        <v>IV</v>
      </c>
      <c r="F5" s="66" t="str">
        <f>'Sammentæl (13)'!B5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(13)'!V52</f>
        <v>V</v>
      </c>
      <c r="B6" s="97" t="str">
        <f>'Spg.skema (13)'!W52</f>
        <v>Jobtilfredshed </v>
      </c>
      <c r="C6" s="73">
        <f>'Spg.skema (13)'!AD52</f>
        <v>0</v>
      </c>
      <c r="E6" s="70" t="str">
        <f>'Sammentæl (13)'!A6</f>
        <v>V</v>
      </c>
      <c r="F6" s="66" t="str">
        <f>'Sammentæl (13)'!B6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(13)'!V53</f>
        <v>VI</v>
      </c>
      <c r="B7" s="97" t="str">
        <f>'Spg.skema (13)'!W53</f>
        <v>       Tryghed i arbejdet</v>
      </c>
      <c r="C7" s="73">
        <f>'Spg.skema (13)'!AD53</f>
        <v>0</v>
      </c>
      <c r="E7" s="70" t="str">
        <f>'Sammentæl (13)'!A7</f>
        <v>VI</v>
      </c>
      <c r="F7" s="66" t="str">
        <f>'Sammentæl (13)'!B7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(13)'!V54</f>
        <v>VII</v>
      </c>
      <c r="B8" s="98" t="str">
        <f>'Spg.skema (13)'!W54</f>
        <v>Psykisk velvære</v>
      </c>
      <c r="C8" s="74">
        <f>'Spg.skema (13)'!AD54</f>
        <v>0</v>
      </c>
      <c r="E8" s="71" t="str">
        <f>'Sammentæl (13)'!A8</f>
        <v>VII</v>
      </c>
      <c r="F8" s="72" t="str">
        <f>'Sammentæl (13)'!B8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B38" sqref="B38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(14)'!V48</f>
        <v>I</v>
      </c>
      <c r="B2" s="97" t="str">
        <f>'Spg.skema (14)'!W48</f>
        <v>Krav</v>
      </c>
      <c r="C2" s="73">
        <f>'Spg.skema (14)'!AD48</f>
        <v>0</v>
      </c>
      <c r="E2" s="70" t="str">
        <f>'Sammentæl (14)'!A2</f>
        <v>I</v>
      </c>
      <c r="F2" s="66" t="str">
        <f>'Sammentæl (14)'!B2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(14)'!V49</f>
        <v>II</v>
      </c>
      <c r="B3" s="97" t="str">
        <f>'Spg.skema (14)'!W49</f>
        <v>Indflydelse og udvikling</v>
      </c>
      <c r="C3" s="73">
        <f>'Spg.skema (14)'!AD49</f>
        <v>0</v>
      </c>
      <c r="E3" s="70" t="str">
        <f>'Sammentæl (14)'!A3</f>
        <v>II</v>
      </c>
      <c r="F3" s="66" t="str">
        <f>'Sammentæl (14)'!B3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(14)'!V50</f>
        <v>III</v>
      </c>
      <c r="B4" s="97" t="str">
        <f>'Spg.skema (14)'!W50</f>
        <v>Ledelse,  kommunikation </v>
      </c>
      <c r="C4" s="73">
        <f>'Spg.skema (14)'!AD50</f>
        <v>0</v>
      </c>
      <c r="E4" s="70" t="str">
        <f>'Sammentæl (14)'!A4</f>
        <v>III</v>
      </c>
      <c r="F4" s="66" t="str">
        <f>'Sammentæl (14)'!B4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(14)'!V51</f>
        <v>IV</v>
      </c>
      <c r="B5" s="97" t="str">
        <f>'Spg.skema (14)'!W51</f>
        <v>Vitalitet </v>
      </c>
      <c r="C5" s="73">
        <f>'Spg.skema (14)'!AD51</f>
        <v>0</v>
      </c>
      <c r="E5" s="70" t="str">
        <f>'Sammentæl (14)'!A5</f>
        <v>IV</v>
      </c>
      <c r="F5" s="66" t="str">
        <f>'Sammentæl (14)'!B5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(14)'!V52</f>
        <v>V</v>
      </c>
      <c r="B6" s="97" t="str">
        <f>'Spg.skema (14)'!W52</f>
        <v>Jobtilfredshed </v>
      </c>
      <c r="C6" s="73">
        <f>'Spg.skema (14)'!AD52</f>
        <v>0</v>
      </c>
      <c r="E6" s="70" t="str">
        <f>'Sammentæl (14)'!A6</f>
        <v>V</v>
      </c>
      <c r="F6" s="66" t="str">
        <f>'Sammentæl (14)'!B6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(14)'!V53</f>
        <v>VI</v>
      </c>
      <c r="B7" s="97" t="str">
        <f>'Spg.skema (14)'!W53</f>
        <v>       Tryghed i arbejdet</v>
      </c>
      <c r="C7" s="73">
        <f>'Spg.skema (14)'!AD53</f>
        <v>0</v>
      </c>
      <c r="E7" s="70" t="str">
        <f>'Sammentæl (14)'!A7</f>
        <v>VI</v>
      </c>
      <c r="F7" s="66" t="str">
        <f>'Sammentæl (14)'!B7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(14)'!V54</f>
        <v>VII</v>
      </c>
      <c r="B8" s="98" t="str">
        <f>'Spg.skema (14)'!W54</f>
        <v>Psykisk velvære</v>
      </c>
      <c r="C8" s="74">
        <f>'Spg.skema (14)'!AD54</f>
        <v>0</v>
      </c>
      <c r="E8" s="71" t="str">
        <f>'Sammentæl (14)'!A8</f>
        <v>VII</v>
      </c>
      <c r="F8" s="72" t="str">
        <f>'Sammentæl (14)'!B8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31" sqref="D3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(15)'!V48</f>
        <v>I</v>
      </c>
      <c r="B2" s="97" t="str">
        <f>'Spg.skema (15)'!W48</f>
        <v>Krav</v>
      </c>
      <c r="C2" s="73">
        <f>'Spg.skema (15)'!AD48</f>
        <v>0</v>
      </c>
      <c r="E2" s="70" t="str">
        <f>'Sammentæl (15)'!A2</f>
        <v>I</v>
      </c>
      <c r="F2" s="66" t="str">
        <f>'Sammentæl (15)'!B2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(15)'!V49</f>
        <v>II</v>
      </c>
      <c r="B3" s="97" t="str">
        <f>'Spg.skema (15)'!W49</f>
        <v>Indflydelse og udvikling</v>
      </c>
      <c r="C3" s="73">
        <f>'Spg.skema (15)'!AD49</f>
        <v>0</v>
      </c>
      <c r="E3" s="70" t="str">
        <f>'Sammentæl (15)'!A3</f>
        <v>II</v>
      </c>
      <c r="F3" s="66" t="str">
        <f>'Sammentæl (15)'!B3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(15)'!V50</f>
        <v>III</v>
      </c>
      <c r="B4" s="97" t="str">
        <f>'Spg.skema (15)'!W50</f>
        <v>Ledelse,  kommunikation </v>
      </c>
      <c r="C4" s="73">
        <f>'Spg.skema (15)'!AD50</f>
        <v>0</v>
      </c>
      <c r="E4" s="70" t="str">
        <f>'Sammentæl (15)'!A4</f>
        <v>III</v>
      </c>
      <c r="F4" s="66" t="str">
        <f>'Sammentæl (15)'!B4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(15)'!V51</f>
        <v>IV</v>
      </c>
      <c r="B5" s="97" t="str">
        <f>'Spg.skema (15)'!W51</f>
        <v>Vitalitet </v>
      </c>
      <c r="C5" s="73">
        <f>'Spg.skema (15)'!AD51</f>
        <v>0</v>
      </c>
      <c r="E5" s="70" t="str">
        <f>'Sammentæl (15)'!A5</f>
        <v>IV</v>
      </c>
      <c r="F5" s="66" t="str">
        <f>'Sammentæl (15)'!B5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(15)'!V52</f>
        <v>V</v>
      </c>
      <c r="B6" s="97" t="str">
        <f>'Spg.skema (15)'!W52</f>
        <v>Jobtilfredshed </v>
      </c>
      <c r="C6" s="73">
        <f>'Spg.skema (15)'!AD52</f>
        <v>0</v>
      </c>
      <c r="E6" s="70" t="str">
        <f>'Sammentæl (15)'!A6</f>
        <v>V</v>
      </c>
      <c r="F6" s="66" t="str">
        <f>'Sammentæl (15)'!B6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(15)'!V53</f>
        <v>VI</v>
      </c>
      <c r="B7" s="97" t="str">
        <f>'Spg.skema (15)'!W53</f>
        <v>       Tryghed i arbejdet</v>
      </c>
      <c r="C7" s="73">
        <f>'Spg.skema (15)'!AD53</f>
        <v>0</v>
      </c>
      <c r="E7" s="70" t="str">
        <f>'Sammentæl (15)'!A7</f>
        <v>VI</v>
      </c>
      <c r="F7" s="66" t="str">
        <f>'Sammentæl (15)'!B7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(15)'!V54</f>
        <v>VII</v>
      </c>
      <c r="B8" s="98" t="str">
        <f>'Spg.skema (15)'!W54</f>
        <v>Psykisk velvære</v>
      </c>
      <c r="C8" s="74">
        <f>'Spg.skema (15)'!AD54</f>
        <v>0</v>
      </c>
      <c r="E8" s="71" t="str">
        <f>'Sammentæl (15)'!A8</f>
        <v>VII</v>
      </c>
      <c r="F8" s="72" t="str">
        <f>'Sammentæl (15)'!B8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F1">
      <selection activeCell="M6" sqref="M6"/>
    </sheetView>
  </sheetViews>
  <sheetFormatPr defaultColWidth="11.00390625" defaultRowHeight="12"/>
  <cols>
    <col min="1" max="1" width="12.125" style="0" customWidth="1"/>
    <col min="2" max="2" width="4.00390625" style="0" customWidth="1"/>
    <col min="3" max="3" width="39.375" style="0" customWidth="1"/>
    <col min="4" max="4" width="15.875" style="0" customWidth="1"/>
    <col min="5" max="5" width="14.00390625" style="0" customWidth="1"/>
    <col min="6" max="8" width="15.875" style="0" customWidth="1"/>
  </cols>
  <sheetData>
    <row r="1" spans="2:7" ht="16.5" thickBot="1">
      <c r="B1" s="218" t="s">
        <v>9</v>
      </c>
      <c r="C1" s="219"/>
      <c r="D1" s="220"/>
      <c r="E1" s="156"/>
      <c r="F1" s="53"/>
      <c r="G1" s="53"/>
    </row>
    <row r="2" spans="2:7" ht="15.75">
      <c r="B2" s="215" t="str">
        <f>'Spg.skema (1)'!V48</f>
        <v>I</v>
      </c>
      <c r="C2" s="216" t="str">
        <f>'Spg.skema (1)'!W48</f>
        <v>Krav</v>
      </c>
      <c r="D2" s="217">
        <f>'Sammentæl (1)'!C2+'Sammentæl (2)'!C2+'Sammentæl (3)'!C2+'Sammentæl (4)'!C2+'Sammentæl (5)'!C2+'Sammentæl (6)'!C2+'Sammentæl (7)'!C2+'Sammentæl (8)'!C2+'Sammentæl (9)'!C2+'Sammentæl (10)'!C2+'Sammentæl (11)'!C2+'Sammentæl (12)'!C2+'Sammentæl (13)'!C2+'Sammentæl (14)'!C2+'Sammentæl (15)'!C2</f>
        <v>0</v>
      </c>
      <c r="F2" s="156"/>
      <c r="G2" s="156"/>
    </row>
    <row r="3" spans="2:7" ht="15.75">
      <c r="B3" s="70" t="str">
        <f>'Spg.skema (1)'!V49</f>
        <v>II</v>
      </c>
      <c r="C3" s="159" t="str">
        <f>'Spg.skema (1)'!W49</f>
        <v>Indflydelse og udvikling</v>
      </c>
      <c r="D3" s="217">
        <f>'Sammentæl (1)'!C3+'Sammentæl (2)'!C3+'Sammentæl (3)'!C3+'Sammentæl (4)'!C3+'Sammentæl (5)'!C3+'Sammentæl (6)'!C3+'Sammentæl (7)'!C3+'Sammentæl (8)'!C3+'Sammentæl (9)'!C3+'Sammentæl (10)'!C3+'Sammentæl (11)'!C3+'Sammentæl (12)'!C3+'Sammentæl (13)'!C3+'Sammentæl (14)'!C3+'Sammentæl (15)'!C3</f>
        <v>0</v>
      </c>
      <c r="E3" s="157"/>
      <c r="F3" s="156"/>
      <c r="G3" s="156"/>
    </row>
    <row r="4" spans="2:7" ht="15.75">
      <c r="B4" s="70" t="str">
        <f>'Spg.skema (1)'!V50</f>
        <v>III</v>
      </c>
      <c r="C4" s="159" t="str">
        <f>'Spg.skema (1)'!W50</f>
        <v>Ledelse,  kommunikation </v>
      </c>
      <c r="D4" s="217">
        <f>'Sammentæl (1)'!C4+'Sammentæl (2)'!C4+'Sammentæl (3)'!C4+'Sammentæl (4)'!C4+'Sammentæl (5)'!C4+'Sammentæl (6)'!C4+'Sammentæl (7)'!C4+'Sammentæl (8)'!C4+'Sammentæl (9)'!C4+'Sammentæl (10)'!C4+'Sammentæl (11)'!C4+'Sammentæl (12)'!C4+'Sammentæl (13)'!C4+'Sammentæl (14)'!C4+'Sammentæl (15)'!C4</f>
        <v>0</v>
      </c>
      <c r="E4" s="157"/>
      <c r="F4" s="156"/>
      <c r="G4" s="156"/>
    </row>
    <row r="5" spans="2:7" ht="15.75">
      <c r="B5" s="70" t="str">
        <f>'Spg.skema (1)'!V51</f>
        <v>IV</v>
      </c>
      <c r="C5" s="159" t="str">
        <f>'Spg.skema (1)'!W51</f>
        <v>Vitalitet </v>
      </c>
      <c r="D5" s="217">
        <f>'Sammentæl (1)'!C5+'Sammentæl (2)'!C5+'Sammentæl (3)'!C5+'Sammentæl (4)'!C5+'Sammentæl (5)'!C5+'Sammentæl (6)'!C5+'Sammentæl (7)'!C5+'Sammentæl (8)'!C5+'Sammentæl (9)'!C5+'Sammentæl (10)'!C5+'Sammentæl (11)'!C5+'Sammentæl (12)'!C5+'Sammentæl (13)'!C5+'Sammentæl (14)'!C5+'Sammentæl (15)'!C5</f>
        <v>0</v>
      </c>
      <c r="E5" s="157"/>
      <c r="F5" s="156"/>
      <c r="G5" s="156"/>
    </row>
    <row r="6" spans="2:7" ht="15.75">
      <c r="B6" s="70" t="str">
        <f>'Spg.skema (1)'!V52</f>
        <v>V</v>
      </c>
      <c r="C6" s="159" t="str">
        <f>'Spg.skema (1)'!W52</f>
        <v>Jobtilfredshed </v>
      </c>
      <c r="D6" s="217">
        <f>'Sammentæl (1)'!C6+'Sammentæl (2)'!C6+'Sammentæl (3)'!C6+'Sammentæl (4)'!C6+'Sammentæl (5)'!C6+'Sammentæl (6)'!C6+'Sammentæl (7)'!C6+'Sammentæl (8)'!C6+'Sammentæl (9)'!C6+'Sammentæl (10)'!C6+'Sammentæl (11)'!C6+'Sammentæl (12)'!C6+'Sammentæl (13)'!C6+'Sammentæl (14)'!C6+'Sammentæl (15)'!C6</f>
        <v>0</v>
      </c>
      <c r="E6" s="157"/>
      <c r="F6" s="156"/>
      <c r="G6" s="156"/>
    </row>
    <row r="7" spans="2:7" ht="15.75">
      <c r="B7" s="70" t="str">
        <f>'Spg.skema (1)'!V53</f>
        <v>VI</v>
      </c>
      <c r="C7" s="159" t="str">
        <f>'Spg.skema (1)'!W53</f>
        <v>       Tryghed i arbejdet</v>
      </c>
      <c r="D7" s="217">
        <f>'Sammentæl (1)'!C7+'Sammentæl (2)'!C7+'Sammentæl (3)'!C7+'Sammentæl (4)'!C7+'Sammentæl (5)'!C7+'Sammentæl (6)'!C7+'Sammentæl (7)'!C7+'Sammentæl (8)'!C7+'Sammentæl (9)'!C7+'Sammentæl (10)'!C7+'Sammentæl (11)'!C7+'Sammentæl (12)'!C7+'Sammentæl (13)'!C7+'Sammentæl (14)'!C7+'Sammentæl (15)'!C7</f>
        <v>0</v>
      </c>
      <c r="E7" s="157"/>
      <c r="F7" s="156"/>
      <c r="G7" s="156"/>
    </row>
    <row r="8" spans="2:7" ht="16.5" thickBot="1">
      <c r="B8" s="71" t="str">
        <f>'Spg.skema (1)'!V54</f>
        <v>VII</v>
      </c>
      <c r="C8" s="160" t="str">
        <f>'Spg.skema (1)'!W54</f>
        <v>Psykisk velvære</v>
      </c>
      <c r="D8" s="224">
        <f>'Sammentæl (1)'!C8+'Sammentæl (2)'!C8+'Sammentæl (3)'!C8+'Sammentæl (4)'!C8+'Sammentæl (5)'!C8+'Sammentæl (6)'!C8+'Sammentæl (7)'!C8+'Sammentæl (8)'!C8+'Sammentæl (9)'!C8+'Sammentæl (10)'!C8+'Sammentæl (11)'!C8+'Sammentæl (12)'!C8+'Sammentæl (13)'!C8+'Sammentæl (14)'!C8+'Sammentæl (15)'!C8</f>
        <v>0</v>
      </c>
      <c r="E8" s="157"/>
      <c r="F8" s="156"/>
      <c r="G8" s="156"/>
    </row>
    <row r="9" spans="5:7" ht="12">
      <c r="E9" s="53"/>
      <c r="F9" s="53"/>
      <c r="G9" s="53"/>
    </row>
    <row r="10" spans="5:7" ht="12">
      <c r="E10" s="53"/>
      <c r="F10" s="53"/>
      <c r="G10" s="53"/>
    </row>
    <row r="11" spans="5:7" ht="12">
      <c r="E11" s="53"/>
      <c r="F11" s="53"/>
      <c r="G11" s="53"/>
    </row>
    <row r="12" spans="5:7" ht="12">
      <c r="E12" s="53"/>
      <c r="F12" s="53"/>
      <c r="G12" s="53"/>
    </row>
    <row r="13" spans="5:7" ht="12">
      <c r="E13" s="53"/>
      <c r="F13" s="53"/>
      <c r="G13" s="53"/>
    </row>
    <row r="14" spans="5:7" ht="12">
      <c r="E14" s="53"/>
      <c r="F14" s="53"/>
      <c r="G14" s="53"/>
    </row>
    <row r="15" spans="5:7" ht="12">
      <c r="E15" s="53"/>
      <c r="F15" s="53"/>
      <c r="G15" s="53"/>
    </row>
    <row r="16" spans="5:7" ht="12">
      <c r="E16" s="53"/>
      <c r="F16" s="53"/>
      <c r="G16" s="53"/>
    </row>
    <row r="17" spans="5:7" ht="12">
      <c r="E17" s="53"/>
      <c r="F17" s="53"/>
      <c r="G17" s="53"/>
    </row>
    <row r="18" spans="5:7" ht="12">
      <c r="E18" s="53"/>
      <c r="F18" s="53"/>
      <c r="G18" s="53"/>
    </row>
    <row r="19" spans="5:7" ht="12">
      <c r="E19" s="53"/>
      <c r="F19" s="53"/>
      <c r="G19" s="53"/>
    </row>
    <row r="20" spans="5:7" ht="12">
      <c r="E20" s="53"/>
      <c r="F20" s="53"/>
      <c r="G20" s="53"/>
    </row>
    <row r="21" spans="5:7" ht="12">
      <c r="E21" s="53"/>
      <c r="F21" s="53"/>
      <c r="G21" s="53"/>
    </row>
    <row r="22" spans="5:7" ht="12">
      <c r="E22" s="53"/>
      <c r="F22" s="53"/>
      <c r="G22" s="53"/>
    </row>
    <row r="23" spans="5:7" ht="12">
      <c r="E23" s="53"/>
      <c r="F23" s="53"/>
      <c r="G23" s="53"/>
    </row>
    <row r="24" spans="5:7" ht="12">
      <c r="E24" s="53"/>
      <c r="F24" s="53"/>
      <c r="G24" s="53"/>
    </row>
    <row r="25" spans="5:7" ht="12">
      <c r="E25" s="53"/>
      <c r="F25" s="53"/>
      <c r="G25" s="53"/>
    </row>
    <row r="26" spans="5:7" ht="12">
      <c r="E26" s="53"/>
      <c r="F26" s="53"/>
      <c r="G26" s="53"/>
    </row>
    <row r="27" spans="5:7" ht="12">
      <c r="E27" s="53"/>
      <c r="F27" s="53"/>
      <c r="G27" s="53"/>
    </row>
    <row r="28" spans="5:7" ht="12">
      <c r="E28" s="53"/>
      <c r="F28" s="53"/>
      <c r="G28" s="53"/>
    </row>
    <row r="29" spans="5:7" ht="12">
      <c r="E29" s="53"/>
      <c r="F29" s="53"/>
      <c r="G29" s="53"/>
    </row>
    <row r="30" spans="5:7" ht="12">
      <c r="E30" s="53"/>
      <c r="F30" s="53"/>
      <c r="G30" s="53"/>
    </row>
    <row r="31" spans="5:7" ht="12">
      <c r="E31" s="53"/>
      <c r="F31" s="53"/>
      <c r="G31" s="53"/>
    </row>
    <row r="32" spans="5:7" ht="12">
      <c r="E32" s="53"/>
      <c r="F32" s="53"/>
      <c r="G32" s="53"/>
    </row>
    <row r="33" spans="5:7" ht="12">
      <c r="E33" s="53"/>
      <c r="F33" s="53"/>
      <c r="G33" s="53"/>
    </row>
    <row r="34" spans="5:7" ht="12">
      <c r="E34" s="53"/>
      <c r="F34" s="53"/>
      <c r="G34" s="53"/>
    </row>
    <row r="43" ht="12.75" thickBot="1"/>
    <row r="44" spans="2:4" ht="18.75" thickBot="1">
      <c r="B44" s="210" t="s">
        <v>77</v>
      </c>
      <c r="C44" s="87"/>
      <c r="D44" s="211"/>
    </row>
    <row r="45" spans="1:4" ht="13.5" customHeight="1">
      <c r="A45" s="207"/>
      <c r="B45" s="158" t="s">
        <v>78</v>
      </c>
      <c r="C45" s="68"/>
      <c r="D45" s="69">
        <f>COUNTIF('Spg.skema (1)'!R47,"x")+COUNTIF('Spg.skema (2)'!R47,"x")+COUNTIF('Spg.skema (3)'!R47,"x")+COUNTIF('Spg.skema (4)'!R47,"x")+COUNTIF('Spg.skema (5)'!R47,"x")+COUNTIF('Spg.skema (6)'!R47,"x")+COUNTIF('Spg.skema (7)'!R47,"x")+COUNTIF('Spg.skema (8)'!R47,"x")</f>
        <v>0</v>
      </c>
    </row>
    <row r="46" spans="2:4" ht="13.5" customHeight="1">
      <c r="B46" s="208" t="s">
        <v>79</v>
      </c>
      <c r="C46" s="212"/>
      <c r="D46" s="205">
        <f>COUNTIF('Spg.skema (1)'!R49,"x")+COUNTIF('Spg.skema (2)'!R49,"x")+COUNTIF('Spg.skema (3)'!R49,"x")+COUNTIF('Spg.skema (4)'!R49,"x")+COUNTIF('Spg.skema (5)'!R49,"x")+COUNTIF('Spg.skema (6)'!R49,"x")+COUNTIF('Spg.skema (7)'!R49,"x")+COUNTIF('Spg.skema (8)'!R49,"x")</f>
        <v>0</v>
      </c>
    </row>
    <row r="47" spans="2:4" ht="15.75">
      <c r="B47" s="208" t="s">
        <v>80</v>
      </c>
      <c r="C47" s="212"/>
      <c r="D47" s="205">
        <f>COUNTIF('Spg.skema (1)'!R52,"x")+COUNTIF('Spg.skema (2)'!R52,"x")+COUNTIF('Spg.skema (3)'!R52,"x")+COUNTIF('Spg.skema (4)'!R52,"x")+COUNTIF('Spg.skema (5)'!R52,"x")+COUNTIF('Spg.skema (6)'!R52,"x")+COUNTIF('Spg.skema (7)'!R52,"x")+COUNTIF('Spg.skema (8)'!R52,"x")</f>
        <v>0</v>
      </c>
    </row>
    <row r="48" spans="2:4" ht="15.75">
      <c r="B48" s="208" t="s">
        <v>81</v>
      </c>
      <c r="C48" s="212"/>
      <c r="D48" s="205">
        <f>COUNTIF('Spg.skema (1)'!G52,"x")+COUNTIF('Spg.skema (2)'!G52,"x")+COUNTIF('Spg.skema (3)'!G52,"x")+COUNTIF('Spg.skema (4)'!G52,"x")+COUNTIF('Spg.skema (5)'!G52,"x")+COUNTIF('Spg.skema (6)'!G52,"x")+COUNTIF('Spg.skema (7)'!G52,"x")+COUNTIF('Spg.skema (8)'!G52,"x")</f>
        <v>0</v>
      </c>
    </row>
    <row r="49" spans="2:4" ht="16.5" thickBot="1">
      <c r="B49" s="209" t="s">
        <v>82</v>
      </c>
      <c r="C49" s="214"/>
      <c r="D49" s="206">
        <f>COUNTIF('Spg.skema (1)'!G54,"x")+COUNTIF('Spg.skema (2)'!G54,"x")+COUNTIF('Spg.skema (3)'!G54,"x")+COUNTIF('Spg.skema (4)'!G54,"x")+COUNTIF('Spg.skema (5)'!G54,"x")+COUNTIF('Spg.skema (6)'!G54,"x")+COUNTIF('Spg.skema (7)'!G54,"x")+COUNTIF('Spg.skema (8)'!G54,"x")</f>
        <v>0</v>
      </c>
    </row>
    <row r="51" ht="15.75">
      <c r="D51" s="213"/>
    </row>
    <row r="52" ht="12">
      <c r="D52" s="53"/>
    </row>
    <row r="53" ht="15.75">
      <c r="D53" s="213"/>
    </row>
    <row r="54" ht="12">
      <c r="D54" s="53"/>
    </row>
    <row r="55" ht="15.75">
      <c r="D55" s="213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44"/>
  <headerFooter alignWithMargins="0">
    <oddHeader>&amp;L&amp;C&amp;"Helvetica,Bold"&amp;14Sammenstilling af skemaer med hele skolen&amp;R</oddHeader>
    <oddFooter>&amp;L&amp;C&amp;R&amp;10Friskolernes Kontor 2001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(master)'!V48</f>
        <v>I</v>
      </c>
      <c r="B2" s="97" t="str">
        <f>'Spg.skema (master)'!W48</f>
        <v>Krav</v>
      </c>
      <c r="C2" s="73">
        <f>'Spg.skema (master)'!AD48</f>
        <v>0</v>
      </c>
      <c r="E2" s="70" t="str">
        <f>'Sammentæl (master)'!A2</f>
        <v>I</v>
      </c>
      <c r="F2" s="66" t="str">
        <f>'Sammentæl (master)'!B2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(master)'!V49</f>
        <v>II</v>
      </c>
      <c r="B3" s="97" t="str">
        <f>'Spg.skema (master)'!W49</f>
        <v>Indflydelse og udvikling</v>
      </c>
      <c r="C3" s="73">
        <f>'Spg.skema (master)'!AD49</f>
        <v>0</v>
      </c>
      <c r="E3" s="70" t="str">
        <f>'Sammentæl (master)'!A3</f>
        <v>II</v>
      </c>
      <c r="F3" s="66" t="str">
        <f>'Sammentæl (master)'!B3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(master)'!V50</f>
        <v>III</v>
      </c>
      <c r="B4" s="97" t="str">
        <f>'Spg.skema (master)'!W50</f>
        <v>Ledelse,  kommunikation </v>
      </c>
      <c r="C4" s="73">
        <f>'Spg.skema (master)'!AD50</f>
        <v>0</v>
      </c>
      <c r="E4" s="70" t="str">
        <f>'Sammentæl (master)'!A4</f>
        <v>III</v>
      </c>
      <c r="F4" s="66" t="str">
        <f>'Sammentæl (master)'!B4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(master)'!V51</f>
        <v>IV</v>
      </c>
      <c r="B5" s="97" t="str">
        <f>'Spg.skema (master)'!W51</f>
        <v>Vitalitet </v>
      </c>
      <c r="C5" s="73">
        <f>'Spg.skema (master)'!AD51</f>
        <v>0</v>
      </c>
      <c r="E5" s="70" t="str">
        <f>'Sammentæl (master)'!A5</f>
        <v>IV</v>
      </c>
      <c r="F5" s="66" t="str">
        <f>'Sammentæl (master)'!B5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(master)'!V52</f>
        <v>V</v>
      </c>
      <c r="B6" s="97" t="str">
        <f>'Spg.skema (master)'!W52</f>
        <v>Jobtilfredshed </v>
      </c>
      <c r="C6" s="73">
        <f>'Spg.skema (master)'!AD52</f>
        <v>0</v>
      </c>
      <c r="E6" s="70" t="str">
        <f>'Sammentæl (master)'!A6</f>
        <v>V</v>
      </c>
      <c r="F6" s="66" t="str">
        <f>'Sammentæl (master)'!B6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(master)'!V53</f>
        <v>VI</v>
      </c>
      <c r="B7" s="97" t="str">
        <f>'Spg.skema (master)'!W53</f>
        <v>       Tryghed i arbejdet</v>
      </c>
      <c r="C7" s="73">
        <f>'Spg.skema (master)'!AD53</f>
        <v>0</v>
      </c>
      <c r="E7" s="70" t="str">
        <f>'Sammentæl (master)'!A7</f>
        <v>VI</v>
      </c>
      <c r="F7" s="66" t="str">
        <f>'Sammentæl (master)'!B7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(master)'!V54</f>
        <v>VII</v>
      </c>
      <c r="B8" s="98" t="str">
        <f>'Spg.skema (master)'!W54</f>
        <v>Psykisk velvære</v>
      </c>
      <c r="C8" s="74">
        <f>'Spg.skema (master)'!AD54</f>
        <v>0</v>
      </c>
      <c r="E8" s="71" t="str">
        <f>'Sammentæl (master)'!A8</f>
        <v>VII</v>
      </c>
      <c r="F8" s="72" t="str">
        <f>'Sammentæl (master)'!B8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1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>
        <f>SUM(N18:S18)</f>
        <v>0</v>
      </c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1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(1)'!V48</f>
        <v>I</v>
      </c>
      <c r="B2" s="97" t="str">
        <f>'Spg.skema (1)'!W48</f>
        <v>Krav</v>
      </c>
      <c r="C2" s="73">
        <f>'Spg.skema (1)'!AD48</f>
        <v>0</v>
      </c>
      <c r="E2" s="70" t="str">
        <f>'Sammentæl (1)'!A2</f>
        <v>I</v>
      </c>
      <c r="F2" s="66" t="str">
        <f>'Sammentæl (1)'!B2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(1)'!V49</f>
        <v>II</v>
      </c>
      <c r="B3" s="97" t="str">
        <f>'Spg.skema (1)'!W49</f>
        <v>Indflydelse og udvikling</v>
      </c>
      <c r="C3" s="73">
        <f>'Spg.skema (1)'!AD49</f>
        <v>0</v>
      </c>
      <c r="E3" s="70" t="str">
        <f>'Sammentæl (1)'!A3</f>
        <v>II</v>
      </c>
      <c r="F3" s="66" t="str">
        <f>'Sammentæl (1)'!B3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(1)'!V50</f>
        <v>III</v>
      </c>
      <c r="B4" s="97" t="str">
        <f>'Spg.skema (1)'!W50</f>
        <v>Ledelse,  kommunikation </v>
      </c>
      <c r="C4" s="73">
        <f>'Spg.skema (1)'!AD50</f>
        <v>0</v>
      </c>
      <c r="E4" s="70" t="str">
        <f>'Sammentæl (1)'!A4</f>
        <v>III</v>
      </c>
      <c r="F4" s="66" t="str">
        <f>'Sammentæl (1)'!B4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(1)'!V51</f>
        <v>IV</v>
      </c>
      <c r="B5" s="97" t="str">
        <f>'Spg.skema (1)'!W51</f>
        <v>Vitalitet </v>
      </c>
      <c r="C5" s="73">
        <f>'Spg.skema (1)'!AD51</f>
        <v>0</v>
      </c>
      <c r="E5" s="70" t="str">
        <f>'Sammentæl (1)'!A5</f>
        <v>IV</v>
      </c>
      <c r="F5" s="66" t="str">
        <f>'Sammentæl (1)'!B5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(1)'!V52</f>
        <v>V</v>
      </c>
      <c r="B6" s="97" t="str">
        <f>'Spg.skema (1)'!W52</f>
        <v>Jobtilfredshed </v>
      </c>
      <c r="C6" s="73">
        <f>'Spg.skema (1)'!AD52</f>
        <v>0</v>
      </c>
      <c r="E6" s="70" t="str">
        <f>'Sammentæl (1)'!A6</f>
        <v>V</v>
      </c>
      <c r="F6" s="66" t="str">
        <f>'Sammentæl (1)'!B6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(1)'!V53</f>
        <v>VI</v>
      </c>
      <c r="B7" s="97" t="str">
        <f>'Spg.skema (1)'!W53</f>
        <v>       Tryghed i arbejdet</v>
      </c>
      <c r="C7" s="73">
        <f>'Spg.skema (1)'!AD53</f>
        <v>0</v>
      </c>
      <c r="E7" s="70" t="str">
        <f>'Sammentæl (1)'!A7</f>
        <v>VI</v>
      </c>
      <c r="F7" s="66" t="str">
        <f>'Sammentæl (1)'!B7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(1)'!V54</f>
        <v>VII</v>
      </c>
      <c r="B8" s="98" t="str">
        <f>'Spg.skema (1)'!W54</f>
        <v>Psykisk velvære</v>
      </c>
      <c r="C8" s="74">
        <f>'Spg.skema (1)'!AD54</f>
        <v>0</v>
      </c>
      <c r="E8" s="71" t="str">
        <f>'Sammentæl (1)'!A8</f>
        <v>VII</v>
      </c>
      <c r="F8" s="72" t="str">
        <f>'Sammentæl (1)'!B8</f>
        <v>Psykisk velvære</v>
      </c>
      <c r="G8" s="74">
        <f>'Hele skolen'!D8</f>
        <v>0</v>
      </c>
      <c r="H8" s="50"/>
      <c r="J8" s="5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tabSelected="1" zoomScalePageLayoutView="0" workbookViewId="0" topLeftCell="A1">
      <selection activeCell="J12" sqref="J12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2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2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225" t="s">
        <v>76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(2)'!V48</f>
        <v>I</v>
      </c>
      <c r="B2" s="159" t="str">
        <f>'Spg.skema (2)'!W48</f>
        <v>Krav</v>
      </c>
      <c r="C2" s="73">
        <f>'Spg.skema (2)'!AD48</f>
        <v>0</v>
      </c>
      <c r="E2" s="70" t="str">
        <f>'Sammentæl (2)'!A2</f>
        <v>I</v>
      </c>
      <c r="F2" s="66" t="str">
        <f>'Sammentæl (2)'!B2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(2)'!V49</f>
        <v>II</v>
      </c>
      <c r="B3" s="159" t="str">
        <f>'Spg.skema (2)'!W49</f>
        <v>Indflydelse og udvikling</v>
      </c>
      <c r="C3" s="73">
        <f>'Spg.skema (2)'!AD49</f>
        <v>0</v>
      </c>
      <c r="E3" s="70" t="str">
        <f>'Sammentæl (2)'!A3</f>
        <v>II</v>
      </c>
      <c r="F3" s="66" t="str">
        <f>'Sammentæl (2)'!B3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(2)'!V50</f>
        <v>III</v>
      </c>
      <c r="B4" s="159" t="str">
        <f>'Spg.skema (2)'!W50</f>
        <v>Ledelse,  kommunikation </v>
      </c>
      <c r="C4" s="73">
        <f>'Spg.skema (2)'!AD50</f>
        <v>0</v>
      </c>
      <c r="E4" s="70" t="str">
        <f>'Sammentæl (2)'!A4</f>
        <v>III</v>
      </c>
      <c r="F4" s="66" t="str">
        <f>'Sammentæl (2)'!B4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(2)'!V51</f>
        <v>IV</v>
      </c>
      <c r="B5" s="159" t="str">
        <f>'Spg.skema (2)'!W51</f>
        <v>Vitalitet </v>
      </c>
      <c r="C5" s="73">
        <f>'Spg.skema (2)'!AD51</f>
        <v>0</v>
      </c>
      <c r="E5" s="70" t="str">
        <f>'Sammentæl (2)'!A5</f>
        <v>IV</v>
      </c>
      <c r="F5" s="66" t="str">
        <f>'Sammentæl (2)'!B5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(2)'!V52</f>
        <v>V</v>
      </c>
      <c r="B6" s="159" t="str">
        <f>'Spg.skema (2)'!W52</f>
        <v>Jobtilfredshed </v>
      </c>
      <c r="C6" s="73">
        <f>'Spg.skema (2)'!AD52</f>
        <v>0</v>
      </c>
      <c r="E6" s="70" t="str">
        <f>'Sammentæl (2)'!A6</f>
        <v>V</v>
      </c>
      <c r="F6" s="66" t="str">
        <f>'Sammentæl (2)'!B6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(2)'!V53</f>
        <v>VI</v>
      </c>
      <c r="B7" s="159" t="str">
        <f>'Spg.skema (2)'!W53</f>
        <v>      Tryghed i arbejdet</v>
      </c>
      <c r="C7" s="73">
        <f>'Spg.skema (2)'!AD53</f>
        <v>0</v>
      </c>
      <c r="E7" s="70" t="str">
        <f>'Sammentæl (2)'!A7</f>
        <v>VI</v>
      </c>
      <c r="F7" s="66" t="str">
        <f>'Sammentæl (2)'!B7</f>
        <v>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(2)'!V54</f>
        <v>VII</v>
      </c>
      <c r="B8" s="160" t="str">
        <f>'Spg.skema (2)'!W54</f>
        <v>Psykisk velvære</v>
      </c>
      <c r="C8" s="74">
        <f>'Spg.skema (2)'!AD54</f>
        <v>0</v>
      </c>
      <c r="E8" s="71" t="str">
        <f>'Sammentæl (2)'!A8</f>
        <v>VII</v>
      </c>
      <c r="F8" s="72" t="str">
        <f>'Sammentæl (2)'!B8</f>
        <v>Psykisk velvære</v>
      </c>
      <c r="G8" s="74">
        <f>'Hele skolen'!D8</f>
        <v>0</v>
      </c>
      <c r="H8" s="50"/>
      <c r="J8" s="50"/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3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3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Dansk Friskoleforening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Pedersen</dc:creator>
  <cp:keywords/>
  <dc:description/>
  <cp:lastModifiedBy>Microsoft Office-bruger</cp:lastModifiedBy>
  <cp:lastPrinted>2004-06-16T20:23:51Z</cp:lastPrinted>
  <dcterms:created xsi:type="dcterms:W3CDTF">2001-10-04T12:08:26Z</dcterms:created>
  <dcterms:modified xsi:type="dcterms:W3CDTF">2016-04-25T08:49:06Z</dcterms:modified>
  <cp:category/>
  <cp:version/>
  <cp:contentType/>
  <cp:contentStatus/>
</cp:coreProperties>
</file>